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szeda\OneDrive - Nyíregyházi Egyetem\MUNKA\oktatas\kiserleti_bemutatok\2019\fizikatanári ankét 2019márc13-16\műhely_2\"/>
    </mc:Choice>
  </mc:AlternateContent>
  <bookViews>
    <workbookView xWindow="0" yWindow="0" windowWidth="20490" windowHeight="7755" activeTab="1"/>
  </bookViews>
  <sheets>
    <sheet name="elmélet" sheetId="2" r:id="rId1"/>
    <sheet name="víz kiömlése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B12" i="1" l="1"/>
  <c r="F8" i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C8" i="1"/>
  <c r="E8" i="1"/>
  <c r="H8" i="1" l="1"/>
  <c r="I8" i="1" s="1"/>
  <c r="J8" i="1" s="1"/>
  <c r="K8" i="1" l="1"/>
  <c r="G9" i="1" s="1"/>
  <c r="H9" i="1" s="1"/>
  <c r="I9" i="1" s="1"/>
  <c r="J9" i="1" s="1"/>
  <c r="K9" i="1" s="1"/>
  <c r="G10" i="1" l="1"/>
  <c r="H10" i="1" s="1"/>
  <c r="I10" i="1" s="1"/>
  <c r="J10" i="1" s="1"/>
  <c r="K10" i="1" s="1"/>
  <c r="G11" i="1"/>
  <c r="H11" i="1" s="1"/>
  <c r="I11" i="1" s="1"/>
  <c r="J11" i="1" s="1"/>
  <c r="K11" i="1" l="1"/>
  <c r="G13" i="1" s="1"/>
  <c r="H13" i="1" s="1"/>
  <c r="I13" i="1" s="1"/>
  <c r="J13" i="1" s="1"/>
  <c r="G12" i="1"/>
  <c r="H12" i="1" s="1"/>
  <c r="I12" i="1" s="1"/>
  <c r="J12" i="1" s="1"/>
  <c r="K12" i="1" s="1"/>
  <c r="K13" i="1" s="1"/>
  <c r="G14" i="1" l="1"/>
  <c r="H14" i="1" s="1"/>
  <c r="I14" i="1" s="1"/>
  <c r="J14" i="1" s="1"/>
  <c r="K14" i="1" s="1"/>
  <c r="G15" i="1"/>
  <c r="H15" i="1" s="1"/>
  <c r="I15" i="1" s="1"/>
  <c r="J15" i="1" s="1"/>
  <c r="K15" i="1" l="1"/>
  <c r="G16" i="1"/>
  <c r="H16" i="1" s="1"/>
  <c r="I16" i="1" s="1"/>
  <c r="J16" i="1" s="1"/>
  <c r="K16" i="1" s="1"/>
  <c r="G17" i="1" l="1"/>
  <c r="H17" i="1" s="1"/>
  <c r="I17" i="1" s="1"/>
  <c r="J17" i="1" s="1"/>
  <c r="K17" i="1" s="1"/>
  <c r="G18" i="1" l="1"/>
  <c r="H18" i="1" s="1"/>
  <c r="I18" i="1" s="1"/>
  <c r="J18" i="1" s="1"/>
  <c r="K18" i="1" s="1"/>
  <c r="G19" i="1" l="1"/>
  <c r="H19" i="1" s="1"/>
  <c r="I19" i="1" s="1"/>
  <c r="J19" i="1" s="1"/>
  <c r="K19" i="1" s="1"/>
  <c r="G20" i="1" l="1"/>
  <c r="H20" i="1" s="1"/>
  <c r="I20" i="1" s="1"/>
  <c r="J20" i="1" s="1"/>
  <c r="K20" i="1" s="1"/>
  <c r="G21" i="1" l="1"/>
  <c r="H21" i="1" s="1"/>
  <c r="I21" i="1" s="1"/>
  <c r="J21" i="1" s="1"/>
  <c r="K21" i="1" s="1"/>
  <c r="G22" i="1" l="1"/>
  <c r="H22" i="1" s="1"/>
  <c r="I22" i="1" s="1"/>
  <c r="J22" i="1" s="1"/>
  <c r="K22" i="1" s="1"/>
  <c r="G23" i="1" l="1"/>
  <c r="H23" i="1" s="1"/>
  <c r="I23" i="1" s="1"/>
  <c r="J23" i="1" s="1"/>
  <c r="K23" i="1" s="1"/>
  <c r="G24" i="1" l="1"/>
  <c r="H24" i="1" s="1"/>
  <c r="I24" i="1" s="1"/>
  <c r="J24" i="1" s="1"/>
  <c r="K24" i="1" s="1"/>
  <c r="G25" i="1" l="1"/>
  <c r="H25" i="1" s="1"/>
  <c r="I25" i="1" s="1"/>
  <c r="J25" i="1" s="1"/>
  <c r="K25" i="1" s="1"/>
  <c r="G26" i="1" l="1"/>
  <c r="H26" i="1" s="1"/>
  <c r="I26" i="1" s="1"/>
  <c r="J26" i="1" s="1"/>
  <c r="K26" i="1" s="1"/>
  <c r="G27" i="1"/>
  <c r="H27" i="1" s="1"/>
  <c r="I27" i="1" s="1"/>
  <c r="J27" i="1" s="1"/>
  <c r="K27" i="1" l="1"/>
  <c r="G28" i="1"/>
  <c r="H28" i="1" s="1"/>
  <c r="I28" i="1" s="1"/>
  <c r="J28" i="1" s="1"/>
  <c r="K28" i="1" s="1"/>
  <c r="G29" i="1"/>
  <c r="H29" i="1" s="1"/>
  <c r="I29" i="1" s="1"/>
  <c r="J29" i="1" s="1"/>
  <c r="K29" i="1" l="1"/>
  <c r="G30" i="1"/>
  <c r="H30" i="1" s="1"/>
  <c r="I30" i="1" s="1"/>
  <c r="J30" i="1" s="1"/>
  <c r="K30" i="1" s="1"/>
  <c r="G31" i="1" l="1"/>
  <c r="H31" i="1" s="1"/>
  <c r="I31" i="1" s="1"/>
  <c r="J31" i="1" s="1"/>
  <c r="K31" i="1" s="1"/>
  <c r="G32" i="1" l="1"/>
  <c r="H32" i="1" s="1"/>
  <c r="I32" i="1" s="1"/>
  <c r="J32" i="1" s="1"/>
  <c r="K32" i="1" s="1"/>
  <c r="G33" i="1" l="1"/>
  <c r="H33" i="1" s="1"/>
  <c r="I33" i="1" s="1"/>
  <c r="J33" i="1" s="1"/>
  <c r="K33" i="1" s="1"/>
  <c r="G34" i="1" l="1"/>
  <c r="H34" i="1" s="1"/>
  <c r="I34" i="1" s="1"/>
  <c r="J34" i="1" s="1"/>
  <c r="K34" i="1" s="1"/>
  <c r="G35" i="1" l="1"/>
  <c r="H35" i="1" s="1"/>
  <c r="I35" i="1" s="1"/>
  <c r="J35" i="1" s="1"/>
  <c r="K35" i="1" s="1"/>
  <c r="G36" i="1" l="1"/>
  <c r="H36" i="1" s="1"/>
  <c r="I36" i="1" s="1"/>
  <c r="J36" i="1" s="1"/>
  <c r="K36" i="1" s="1"/>
  <c r="G37" i="1" l="1"/>
  <c r="H37" i="1" s="1"/>
  <c r="I37" i="1" s="1"/>
  <c r="J37" i="1" s="1"/>
  <c r="K37" i="1" s="1"/>
  <c r="G38" i="1" l="1"/>
  <c r="H38" i="1" s="1"/>
  <c r="I38" i="1" s="1"/>
  <c r="J38" i="1" s="1"/>
  <c r="K38" i="1" s="1"/>
  <c r="G39" i="1" l="1"/>
  <c r="H39" i="1" s="1"/>
  <c r="I39" i="1" s="1"/>
  <c r="J39" i="1" s="1"/>
  <c r="K39" i="1" s="1"/>
  <c r="G40" i="1" l="1"/>
  <c r="H40" i="1" s="1"/>
  <c r="I40" i="1" s="1"/>
  <c r="J40" i="1" s="1"/>
  <c r="K40" i="1" s="1"/>
  <c r="G41" i="1" l="1"/>
  <c r="H41" i="1" s="1"/>
  <c r="I41" i="1" s="1"/>
  <c r="J41" i="1" s="1"/>
  <c r="K41" i="1" s="1"/>
  <c r="G42" i="1" l="1"/>
  <c r="H42" i="1" s="1"/>
  <c r="I42" i="1" s="1"/>
  <c r="J42" i="1" s="1"/>
  <c r="K42" i="1" s="1"/>
  <c r="G43" i="1" l="1"/>
  <c r="H43" i="1" s="1"/>
  <c r="I43" i="1" s="1"/>
  <c r="J43" i="1" s="1"/>
  <c r="K43" i="1" s="1"/>
  <c r="G44" i="1" l="1"/>
  <c r="H44" i="1" s="1"/>
  <c r="I44" i="1" s="1"/>
  <c r="J44" i="1" s="1"/>
  <c r="K44" i="1" s="1"/>
  <c r="G45" i="1" l="1"/>
  <c r="H45" i="1" s="1"/>
  <c r="I45" i="1" s="1"/>
  <c r="J45" i="1" s="1"/>
  <c r="K45" i="1" s="1"/>
  <c r="G46" i="1" l="1"/>
  <c r="H46" i="1" s="1"/>
  <c r="I46" i="1" s="1"/>
  <c r="J46" i="1" s="1"/>
  <c r="K46" i="1" s="1"/>
  <c r="G47" i="1" l="1"/>
  <c r="H47" i="1" s="1"/>
  <c r="I47" i="1" s="1"/>
  <c r="J47" i="1" s="1"/>
  <c r="K47" i="1" s="1"/>
  <c r="G48" i="1" l="1"/>
  <c r="H48" i="1" s="1"/>
  <c r="I48" i="1" s="1"/>
  <c r="J48" i="1" s="1"/>
  <c r="K48" i="1" s="1"/>
  <c r="G49" i="1" l="1"/>
  <c r="H49" i="1" s="1"/>
  <c r="I49" i="1" s="1"/>
  <c r="J49" i="1" s="1"/>
  <c r="K49" i="1" s="1"/>
  <c r="G50" i="1" l="1"/>
  <c r="H50" i="1" s="1"/>
  <c r="I50" i="1" s="1"/>
  <c r="J50" i="1" s="1"/>
  <c r="K50" i="1" s="1"/>
  <c r="G51" i="1" l="1"/>
  <c r="H51" i="1" s="1"/>
  <c r="I51" i="1" s="1"/>
  <c r="J51" i="1" s="1"/>
  <c r="K51" i="1" s="1"/>
  <c r="G52" i="1" l="1"/>
  <c r="H52" i="1" s="1"/>
  <c r="I52" i="1" s="1"/>
  <c r="J52" i="1" s="1"/>
  <c r="K52" i="1" s="1"/>
  <c r="G53" i="1" l="1"/>
  <c r="H53" i="1" s="1"/>
  <c r="I53" i="1" s="1"/>
  <c r="J53" i="1" s="1"/>
  <c r="K53" i="1" s="1"/>
  <c r="G54" i="1" l="1"/>
  <c r="H54" i="1" s="1"/>
  <c r="I54" i="1" s="1"/>
  <c r="J54" i="1" s="1"/>
  <c r="K54" i="1" s="1"/>
  <c r="G55" i="1" l="1"/>
  <c r="H55" i="1" s="1"/>
  <c r="I55" i="1" s="1"/>
  <c r="J55" i="1" s="1"/>
  <c r="K55" i="1" s="1"/>
  <c r="G56" i="1" l="1"/>
  <c r="H56" i="1" s="1"/>
  <c r="I56" i="1" s="1"/>
  <c r="J56" i="1" s="1"/>
  <c r="K56" i="1" s="1"/>
  <c r="G57" i="1" l="1"/>
  <c r="H57" i="1" s="1"/>
  <c r="I57" i="1" s="1"/>
  <c r="J57" i="1" s="1"/>
  <c r="K57" i="1" s="1"/>
  <c r="G58" i="1" l="1"/>
  <c r="H58" i="1" s="1"/>
  <c r="I58" i="1" s="1"/>
  <c r="J58" i="1" s="1"/>
  <c r="K58" i="1" s="1"/>
  <c r="G59" i="1" l="1"/>
  <c r="H59" i="1" s="1"/>
  <c r="I59" i="1" s="1"/>
  <c r="J59" i="1" s="1"/>
  <c r="K59" i="1" s="1"/>
  <c r="G60" i="1" l="1"/>
  <c r="H60" i="1" s="1"/>
  <c r="I60" i="1" s="1"/>
  <c r="J60" i="1" s="1"/>
  <c r="K60" i="1" s="1"/>
  <c r="G61" i="1" l="1"/>
  <c r="H61" i="1" s="1"/>
  <c r="I61" i="1" s="1"/>
  <c r="J61" i="1" s="1"/>
  <c r="K61" i="1" s="1"/>
  <c r="G62" i="1" l="1"/>
  <c r="H62" i="1" s="1"/>
  <c r="I62" i="1" s="1"/>
  <c r="J62" i="1" s="1"/>
  <c r="K62" i="1" s="1"/>
  <c r="G63" i="1" l="1"/>
  <c r="H63" i="1" s="1"/>
  <c r="I63" i="1" s="1"/>
  <c r="J63" i="1" s="1"/>
  <c r="K63" i="1" s="1"/>
  <c r="G64" i="1" l="1"/>
  <c r="H64" i="1" s="1"/>
  <c r="I64" i="1" s="1"/>
  <c r="J64" i="1" s="1"/>
  <c r="K64" i="1" s="1"/>
  <c r="G65" i="1" l="1"/>
  <c r="H65" i="1" s="1"/>
  <c r="I65" i="1" s="1"/>
  <c r="J65" i="1" s="1"/>
  <c r="K65" i="1" s="1"/>
  <c r="G66" i="1" l="1"/>
  <c r="H66" i="1" s="1"/>
  <c r="I66" i="1" s="1"/>
  <c r="J66" i="1" s="1"/>
  <c r="K66" i="1" s="1"/>
  <c r="G67" i="1" l="1"/>
  <c r="H67" i="1" s="1"/>
  <c r="I67" i="1" s="1"/>
  <c r="J67" i="1" s="1"/>
  <c r="K67" i="1" s="1"/>
  <c r="G68" i="1" l="1"/>
  <c r="H68" i="1" s="1"/>
  <c r="I68" i="1" s="1"/>
  <c r="J68" i="1" s="1"/>
  <c r="K68" i="1" s="1"/>
  <c r="G69" i="1" l="1"/>
  <c r="H69" i="1" s="1"/>
  <c r="I69" i="1" s="1"/>
  <c r="J69" i="1" s="1"/>
  <c r="K69" i="1" s="1"/>
  <c r="G70" i="1" l="1"/>
  <c r="H70" i="1" s="1"/>
  <c r="I70" i="1" s="1"/>
  <c r="J70" i="1" s="1"/>
  <c r="K70" i="1" s="1"/>
  <c r="G71" i="1" l="1"/>
  <c r="H71" i="1" s="1"/>
  <c r="I71" i="1" s="1"/>
  <c r="J71" i="1" s="1"/>
  <c r="K71" i="1" s="1"/>
  <c r="G72" i="1" l="1"/>
  <c r="H72" i="1" s="1"/>
  <c r="I72" i="1" s="1"/>
  <c r="J72" i="1" s="1"/>
  <c r="K72" i="1" s="1"/>
  <c r="G73" i="1" l="1"/>
  <c r="H73" i="1" s="1"/>
  <c r="I73" i="1" s="1"/>
  <c r="J73" i="1" s="1"/>
  <c r="K73" i="1" s="1"/>
  <c r="G74" i="1" l="1"/>
  <c r="H74" i="1" s="1"/>
  <c r="I74" i="1" s="1"/>
  <c r="J74" i="1" s="1"/>
  <c r="K74" i="1" s="1"/>
  <c r="G75" i="1" l="1"/>
  <c r="H75" i="1" s="1"/>
  <c r="I75" i="1" s="1"/>
  <c r="J75" i="1" s="1"/>
  <c r="K75" i="1" s="1"/>
  <c r="G76" i="1" l="1"/>
  <c r="H76" i="1" s="1"/>
  <c r="I76" i="1" s="1"/>
  <c r="J76" i="1" s="1"/>
  <c r="K76" i="1" s="1"/>
  <c r="G77" i="1" l="1"/>
  <c r="H77" i="1" s="1"/>
  <c r="I77" i="1" s="1"/>
  <c r="J77" i="1" s="1"/>
  <c r="K77" i="1" s="1"/>
  <c r="G78" i="1" l="1"/>
  <c r="H78" i="1" s="1"/>
  <c r="I78" i="1" s="1"/>
  <c r="J78" i="1" s="1"/>
  <c r="K78" i="1" s="1"/>
  <c r="G79" i="1" l="1"/>
  <c r="H79" i="1" s="1"/>
  <c r="I79" i="1" s="1"/>
  <c r="J79" i="1" s="1"/>
  <c r="K79" i="1" s="1"/>
  <c r="G80" i="1" l="1"/>
  <c r="H80" i="1" s="1"/>
  <c r="I80" i="1" s="1"/>
  <c r="J80" i="1" s="1"/>
  <c r="K80" i="1" s="1"/>
  <c r="G81" i="1" l="1"/>
  <c r="H81" i="1" s="1"/>
  <c r="I81" i="1" s="1"/>
  <c r="J81" i="1" s="1"/>
  <c r="K81" i="1" s="1"/>
  <c r="G82" i="1" l="1"/>
  <c r="H82" i="1" s="1"/>
  <c r="I82" i="1" s="1"/>
  <c r="J82" i="1" s="1"/>
  <c r="K82" i="1" s="1"/>
  <c r="G83" i="1" l="1"/>
  <c r="H83" i="1" s="1"/>
  <c r="I83" i="1" s="1"/>
  <c r="J83" i="1" s="1"/>
  <c r="K83" i="1" s="1"/>
  <c r="G84" i="1" l="1"/>
  <c r="H84" i="1" s="1"/>
  <c r="I84" i="1" s="1"/>
  <c r="J84" i="1" s="1"/>
  <c r="K84" i="1" s="1"/>
  <c r="G85" i="1" l="1"/>
  <c r="H85" i="1" s="1"/>
  <c r="I85" i="1" s="1"/>
  <c r="J85" i="1" s="1"/>
  <c r="K85" i="1" s="1"/>
  <c r="G86" i="1" l="1"/>
  <c r="H86" i="1" s="1"/>
  <c r="I86" i="1" s="1"/>
  <c r="J86" i="1" s="1"/>
  <c r="K86" i="1" s="1"/>
  <c r="G87" i="1" l="1"/>
  <c r="H87" i="1" s="1"/>
  <c r="I87" i="1" s="1"/>
  <c r="J87" i="1" s="1"/>
  <c r="K87" i="1" s="1"/>
  <c r="G88" i="1" l="1"/>
  <c r="H88" i="1" s="1"/>
  <c r="I88" i="1" s="1"/>
  <c r="J88" i="1" s="1"/>
  <c r="K88" i="1" s="1"/>
  <c r="G89" i="1" l="1"/>
  <c r="H89" i="1" s="1"/>
  <c r="I89" i="1" s="1"/>
  <c r="J89" i="1" s="1"/>
  <c r="K89" i="1" s="1"/>
  <c r="G90" i="1" l="1"/>
  <c r="H90" i="1" s="1"/>
  <c r="I90" i="1" s="1"/>
  <c r="J90" i="1" s="1"/>
  <c r="K90" i="1" s="1"/>
  <c r="G91" i="1" l="1"/>
  <c r="H91" i="1" s="1"/>
  <c r="I91" i="1" s="1"/>
  <c r="J91" i="1" s="1"/>
  <c r="K91" i="1" s="1"/>
  <c r="G92" i="1" l="1"/>
  <c r="H92" i="1" s="1"/>
  <c r="I92" i="1" s="1"/>
  <c r="J92" i="1" s="1"/>
  <c r="K92" i="1" s="1"/>
  <c r="G93" i="1" l="1"/>
  <c r="H93" i="1" s="1"/>
  <c r="I93" i="1" s="1"/>
  <c r="J93" i="1" s="1"/>
  <c r="K93" i="1" s="1"/>
  <c r="G94" i="1" l="1"/>
  <c r="H94" i="1" s="1"/>
  <c r="I94" i="1" s="1"/>
  <c r="J94" i="1" s="1"/>
  <c r="K94" i="1" s="1"/>
  <c r="G95" i="1" l="1"/>
  <c r="H95" i="1" s="1"/>
  <c r="I95" i="1" s="1"/>
  <c r="J95" i="1" s="1"/>
  <c r="K95" i="1" s="1"/>
  <c r="G96" i="1" l="1"/>
  <c r="H96" i="1" s="1"/>
  <c r="I96" i="1" s="1"/>
  <c r="J96" i="1" s="1"/>
  <c r="K96" i="1" s="1"/>
  <c r="G97" i="1" l="1"/>
  <c r="H97" i="1" s="1"/>
  <c r="I97" i="1" s="1"/>
  <c r="J97" i="1" s="1"/>
  <c r="K97" i="1" s="1"/>
  <c r="G98" i="1" l="1"/>
  <c r="H98" i="1" s="1"/>
  <c r="I98" i="1" s="1"/>
  <c r="J98" i="1" s="1"/>
  <c r="K98" i="1" s="1"/>
  <c r="G99" i="1" l="1"/>
  <c r="H99" i="1" s="1"/>
  <c r="I99" i="1" s="1"/>
  <c r="J99" i="1" s="1"/>
  <c r="K99" i="1" s="1"/>
  <c r="G100" i="1" l="1"/>
  <c r="H100" i="1" s="1"/>
  <c r="I100" i="1" s="1"/>
  <c r="J100" i="1" s="1"/>
  <c r="K100" i="1" s="1"/>
  <c r="G101" i="1" l="1"/>
  <c r="H101" i="1" s="1"/>
  <c r="I101" i="1" s="1"/>
  <c r="J101" i="1" s="1"/>
  <c r="K101" i="1" s="1"/>
  <c r="G102" i="1" l="1"/>
  <c r="H102" i="1" s="1"/>
  <c r="I102" i="1" s="1"/>
  <c r="J102" i="1" s="1"/>
  <c r="K102" i="1" s="1"/>
  <c r="G103" i="1" l="1"/>
  <c r="H103" i="1" s="1"/>
  <c r="I103" i="1" s="1"/>
  <c r="J103" i="1" s="1"/>
  <c r="K103" i="1" s="1"/>
  <c r="G104" i="1" l="1"/>
  <c r="H104" i="1" s="1"/>
  <c r="I104" i="1" s="1"/>
  <c r="J104" i="1" s="1"/>
  <c r="K104" i="1" s="1"/>
  <c r="G105" i="1" l="1"/>
  <c r="H105" i="1" s="1"/>
  <c r="I105" i="1" s="1"/>
  <c r="J105" i="1" s="1"/>
  <c r="K105" i="1" s="1"/>
  <c r="G106" i="1" l="1"/>
  <c r="H106" i="1" s="1"/>
  <c r="I106" i="1" s="1"/>
  <c r="J106" i="1" s="1"/>
  <c r="K106" i="1" s="1"/>
  <c r="G107" i="1" l="1"/>
  <c r="H107" i="1" s="1"/>
  <c r="I107" i="1" s="1"/>
  <c r="J107" i="1" s="1"/>
  <c r="K107" i="1" s="1"/>
  <c r="G108" i="1" l="1"/>
  <c r="H108" i="1" s="1"/>
  <c r="I108" i="1" s="1"/>
  <c r="J108" i="1" s="1"/>
  <c r="K108" i="1" s="1"/>
  <c r="G109" i="1" l="1"/>
  <c r="H109" i="1" s="1"/>
  <c r="I109" i="1" s="1"/>
  <c r="J109" i="1" s="1"/>
  <c r="K109" i="1" s="1"/>
  <c r="G110" i="1" l="1"/>
  <c r="H110" i="1" s="1"/>
  <c r="I110" i="1" s="1"/>
  <c r="J110" i="1" s="1"/>
  <c r="K110" i="1" s="1"/>
  <c r="G111" i="1" l="1"/>
  <c r="H111" i="1" s="1"/>
  <c r="I111" i="1" s="1"/>
  <c r="J111" i="1" s="1"/>
  <c r="K111" i="1" s="1"/>
  <c r="G112" i="1" l="1"/>
  <c r="H112" i="1" s="1"/>
  <c r="I112" i="1" s="1"/>
  <c r="J112" i="1" s="1"/>
  <c r="K112" i="1" s="1"/>
  <c r="G113" i="1" l="1"/>
  <c r="H113" i="1" s="1"/>
  <c r="I113" i="1" s="1"/>
  <c r="J113" i="1" s="1"/>
  <c r="K113" i="1" s="1"/>
  <c r="G115" i="1" l="1"/>
  <c r="H115" i="1" s="1"/>
  <c r="I115" i="1" s="1"/>
  <c r="J115" i="1" s="1"/>
  <c r="G114" i="1"/>
  <c r="H114" i="1" s="1"/>
  <c r="I114" i="1" s="1"/>
  <c r="J114" i="1" s="1"/>
  <c r="K114" i="1" s="1"/>
  <c r="K115" i="1" s="1"/>
  <c r="G116" i="1" l="1"/>
  <c r="H116" i="1" s="1"/>
  <c r="I116" i="1" s="1"/>
  <c r="J116" i="1" s="1"/>
  <c r="K116" i="1" s="1"/>
  <c r="G117" i="1" l="1"/>
  <c r="H117" i="1" s="1"/>
  <c r="I117" i="1" s="1"/>
  <c r="J117" i="1" s="1"/>
  <c r="K117" i="1" s="1"/>
  <c r="G118" i="1" l="1"/>
  <c r="H118" i="1" s="1"/>
  <c r="I118" i="1" s="1"/>
  <c r="J118" i="1" s="1"/>
  <c r="K118" i="1" s="1"/>
  <c r="G119" i="1" l="1"/>
  <c r="H119" i="1" s="1"/>
  <c r="I119" i="1" s="1"/>
  <c r="J119" i="1" s="1"/>
  <c r="K119" i="1" s="1"/>
  <c r="G120" i="1" l="1"/>
  <c r="H120" i="1" s="1"/>
  <c r="I120" i="1" s="1"/>
  <c r="J120" i="1" s="1"/>
  <c r="K120" i="1" s="1"/>
  <c r="G121" i="1" l="1"/>
  <c r="H121" i="1" s="1"/>
  <c r="I121" i="1" s="1"/>
  <c r="J121" i="1" s="1"/>
  <c r="K121" i="1" s="1"/>
  <c r="G122" i="1" l="1"/>
  <c r="H122" i="1" s="1"/>
  <c r="I122" i="1" s="1"/>
  <c r="J122" i="1" s="1"/>
  <c r="K122" i="1" s="1"/>
  <c r="G123" i="1" l="1"/>
  <c r="H123" i="1" s="1"/>
  <c r="I123" i="1" s="1"/>
  <c r="J123" i="1" s="1"/>
  <c r="K123" i="1" s="1"/>
  <c r="G124" i="1" l="1"/>
  <c r="H124" i="1" s="1"/>
  <c r="I124" i="1" s="1"/>
  <c r="J124" i="1" s="1"/>
  <c r="K124" i="1" s="1"/>
  <c r="G125" i="1" l="1"/>
  <c r="H125" i="1" s="1"/>
  <c r="I125" i="1" s="1"/>
  <c r="J125" i="1" s="1"/>
  <c r="K125" i="1" s="1"/>
  <c r="G126" i="1" l="1"/>
  <c r="H126" i="1" s="1"/>
  <c r="I126" i="1" s="1"/>
  <c r="J126" i="1" s="1"/>
  <c r="K126" i="1" s="1"/>
  <c r="G127" i="1" l="1"/>
  <c r="H127" i="1" s="1"/>
  <c r="I127" i="1" s="1"/>
  <c r="J127" i="1" s="1"/>
  <c r="K127" i="1" s="1"/>
  <c r="G128" i="1" l="1"/>
  <c r="H128" i="1" s="1"/>
  <c r="I128" i="1" s="1"/>
  <c r="J128" i="1" s="1"/>
  <c r="K128" i="1" s="1"/>
  <c r="G129" i="1" l="1"/>
  <c r="H129" i="1" s="1"/>
  <c r="I129" i="1" s="1"/>
  <c r="J129" i="1" s="1"/>
  <c r="K129" i="1" s="1"/>
  <c r="G130" i="1" l="1"/>
  <c r="H130" i="1" s="1"/>
  <c r="I130" i="1" s="1"/>
  <c r="J130" i="1" s="1"/>
  <c r="K130" i="1" s="1"/>
  <c r="G131" i="1" l="1"/>
  <c r="H131" i="1" s="1"/>
  <c r="I131" i="1" s="1"/>
  <c r="J131" i="1" s="1"/>
  <c r="K131" i="1" s="1"/>
  <c r="G132" i="1" l="1"/>
  <c r="H132" i="1" s="1"/>
  <c r="I132" i="1" s="1"/>
  <c r="J132" i="1" s="1"/>
  <c r="K132" i="1" s="1"/>
  <c r="G133" i="1" l="1"/>
  <c r="H133" i="1" s="1"/>
  <c r="I133" i="1" s="1"/>
  <c r="J133" i="1" s="1"/>
  <c r="K133" i="1" s="1"/>
  <c r="G134" i="1" l="1"/>
  <c r="H134" i="1" s="1"/>
  <c r="I134" i="1" s="1"/>
  <c r="J134" i="1" s="1"/>
  <c r="K134" i="1" s="1"/>
  <c r="G135" i="1" l="1"/>
  <c r="H135" i="1" s="1"/>
  <c r="I135" i="1" s="1"/>
  <c r="J135" i="1" s="1"/>
  <c r="K135" i="1" s="1"/>
  <c r="G136" i="1" l="1"/>
  <c r="H136" i="1" s="1"/>
  <c r="I136" i="1" s="1"/>
  <c r="J136" i="1" s="1"/>
  <c r="K136" i="1" s="1"/>
  <c r="G137" i="1" l="1"/>
  <c r="H137" i="1" s="1"/>
  <c r="I137" i="1" s="1"/>
  <c r="J137" i="1" s="1"/>
  <c r="K137" i="1" s="1"/>
  <c r="G138" i="1" l="1"/>
  <c r="H138" i="1" s="1"/>
  <c r="I138" i="1" s="1"/>
  <c r="J138" i="1" s="1"/>
  <c r="K138" i="1" s="1"/>
  <c r="G139" i="1" l="1"/>
  <c r="H139" i="1" s="1"/>
  <c r="I139" i="1" s="1"/>
  <c r="J139" i="1" s="1"/>
  <c r="K139" i="1" s="1"/>
  <c r="G140" i="1" l="1"/>
  <c r="H140" i="1" s="1"/>
  <c r="I140" i="1" s="1"/>
  <c r="J140" i="1" s="1"/>
  <c r="K140" i="1" s="1"/>
  <c r="G141" i="1" l="1"/>
  <c r="H141" i="1" s="1"/>
  <c r="I141" i="1" s="1"/>
  <c r="J141" i="1" s="1"/>
  <c r="K141" i="1" s="1"/>
  <c r="G142" i="1" l="1"/>
  <c r="H142" i="1" s="1"/>
  <c r="I142" i="1" s="1"/>
  <c r="J142" i="1" s="1"/>
  <c r="K142" i="1" s="1"/>
  <c r="G143" i="1" l="1"/>
  <c r="H143" i="1" s="1"/>
  <c r="I143" i="1" s="1"/>
  <c r="J143" i="1" s="1"/>
  <c r="K143" i="1" s="1"/>
  <c r="G144" i="1" l="1"/>
  <c r="H144" i="1" s="1"/>
  <c r="I144" i="1" s="1"/>
  <c r="J144" i="1" s="1"/>
  <c r="K144" i="1" s="1"/>
  <c r="G145" i="1" l="1"/>
  <c r="H145" i="1" s="1"/>
  <c r="I145" i="1" s="1"/>
  <c r="J145" i="1" s="1"/>
  <c r="K145" i="1" s="1"/>
  <c r="G146" i="1" l="1"/>
  <c r="H146" i="1" s="1"/>
  <c r="I146" i="1" s="1"/>
  <c r="J146" i="1" s="1"/>
  <c r="K146" i="1" s="1"/>
  <c r="G147" i="1" l="1"/>
  <c r="H147" i="1" s="1"/>
  <c r="I147" i="1" s="1"/>
  <c r="J147" i="1" s="1"/>
  <c r="K147" i="1" s="1"/>
  <c r="G148" i="1" l="1"/>
  <c r="H148" i="1" s="1"/>
  <c r="I148" i="1" s="1"/>
  <c r="J148" i="1" s="1"/>
  <c r="K148" i="1" s="1"/>
  <c r="G149" i="1" l="1"/>
  <c r="H149" i="1" s="1"/>
  <c r="I149" i="1" s="1"/>
  <c r="J149" i="1" s="1"/>
  <c r="K149" i="1" s="1"/>
  <c r="G150" i="1" l="1"/>
  <c r="H150" i="1" s="1"/>
  <c r="I150" i="1" s="1"/>
  <c r="J150" i="1" s="1"/>
  <c r="K150" i="1" s="1"/>
  <c r="G151" i="1" l="1"/>
  <c r="H151" i="1" s="1"/>
  <c r="I151" i="1" s="1"/>
  <c r="J151" i="1" s="1"/>
  <c r="K151" i="1" s="1"/>
  <c r="G152" i="1" l="1"/>
  <c r="H152" i="1" s="1"/>
  <c r="I152" i="1" s="1"/>
  <c r="J152" i="1" s="1"/>
  <c r="K152" i="1" s="1"/>
  <c r="G153" i="1" l="1"/>
  <c r="H153" i="1" s="1"/>
  <c r="I153" i="1" s="1"/>
  <c r="J153" i="1" s="1"/>
  <c r="K153" i="1" s="1"/>
  <c r="G154" i="1" l="1"/>
  <c r="H154" i="1" s="1"/>
  <c r="I154" i="1" s="1"/>
  <c r="J154" i="1" s="1"/>
  <c r="K154" i="1" s="1"/>
  <c r="G155" i="1" l="1"/>
  <c r="H155" i="1" s="1"/>
  <c r="I155" i="1" s="1"/>
  <c r="J155" i="1" s="1"/>
  <c r="K155" i="1" s="1"/>
  <c r="G156" i="1" l="1"/>
  <c r="H156" i="1" s="1"/>
  <c r="I156" i="1" s="1"/>
  <c r="J156" i="1" s="1"/>
  <c r="K156" i="1" s="1"/>
  <c r="G157" i="1" l="1"/>
  <c r="H157" i="1" s="1"/>
  <c r="I157" i="1" s="1"/>
  <c r="J157" i="1" s="1"/>
  <c r="K157" i="1" s="1"/>
  <c r="G158" i="1" l="1"/>
  <c r="H158" i="1" s="1"/>
  <c r="I158" i="1" s="1"/>
  <c r="J158" i="1" s="1"/>
  <c r="K158" i="1" s="1"/>
  <c r="G159" i="1" l="1"/>
  <c r="H159" i="1" s="1"/>
  <c r="I159" i="1" s="1"/>
  <c r="J159" i="1" s="1"/>
  <c r="K159" i="1" s="1"/>
  <c r="G160" i="1" l="1"/>
  <c r="H160" i="1" s="1"/>
  <c r="I160" i="1" s="1"/>
  <c r="J160" i="1" s="1"/>
  <c r="K160" i="1" s="1"/>
  <c r="G161" i="1" l="1"/>
  <c r="H161" i="1" s="1"/>
  <c r="I161" i="1" s="1"/>
  <c r="J161" i="1" s="1"/>
  <c r="K161" i="1" s="1"/>
  <c r="G162" i="1" l="1"/>
  <c r="H162" i="1" s="1"/>
  <c r="I162" i="1" s="1"/>
  <c r="J162" i="1" s="1"/>
  <c r="K162" i="1" s="1"/>
  <c r="G163" i="1" l="1"/>
  <c r="H163" i="1" s="1"/>
  <c r="I163" i="1" s="1"/>
  <c r="J163" i="1" s="1"/>
  <c r="K163" i="1" s="1"/>
  <c r="G164" i="1" l="1"/>
  <c r="H164" i="1" s="1"/>
  <c r="I164" i="1" s="1"/>
  <c r="J164" i="1" s="1"/>
  <c r="K164" i="1" s="1"/>
  <c r="G165" i="1" l="1"/>
  <c r="H165" i="1" s="1"/>
  <c r="I165" i="1" s="1"/>
  <c r="J165" i="1" s="1"/>
  <c r="K165" i="1" s="1"/>
  <c r="G166" i="1" l="1"/>
  <c r="H166" i="1" s="1"/>
  <c r="I166" i="1" s="1"/>
  <c r="J166" i="1" s="1"/>
  <c r="K166" i="1" s="1"/>
  <c r="G167" i="1" l="1"/>
  <c r="H167" i="1" s="1"/>
  <c r="I167" i="1" s="1"/>
  <c r="J167" i="1" s="1"/>
  <c r="K167" i="1" s="1"/>
  <c r="G168" i="1" l="1"/>
  <c r="H168" i="1" s="1"/>
  <c r="I168" i="1" s="1"/>
  <c r="J168" i="1" s="1"/>
  <c r="K168" i="1" s="1"/>
  <c r="G169" i="1" l="1"/>
  <c r="H169" i="1" s="1"/>
  <c r="I169" i="1" s="1"/>
  <c r="J169" i="1" s="1"/>
  <c r="K169" i="1" s="1"/>
  <c r="G170" i="1" l="1"/>
  <c r="H170" i="1" s="1"/>
  <c r="I170" i="1" s="1"/>
  <c r="J170" i="1" s="1"/>
  <c r="K170" i="1" s="1"/>
  <c r="G171" i="1" l="1"/>
  <c r="H171" i="1" s="1"/>
  <c r="I171" i="1" s="1"/>
  <c r="J171" i="1" s="1"/>
  <c r="K171" i="1" s="1"/>
  <c r="G172" i="1" l="1"/>
  <c r="H172" i="1" s="1"/>
  <c r="I172" i="1" s="1"/>
  <c r="J172" i="1" s="1"/>
  <c r="K172" i="1" s="1"/>
  <c r="G173" i="1" l="1"/>
  <c r="H173" i="1" s="1"/>
  <c r="I173" i="1" s="1"/>
  <c r="J173" i="1" s="1"/>
  <c r="K173" i="1" s="1"/>
  <c r="G174" i="1" l="1"/>
  <c r="H174" i="1" s="1"/>
  <c r="I174" i="1" s="1"/>
  <c r="J174" i="1" s="1"/>
  <c r="K174" i="1" s="1"/>
  <c r="G175" i="1"/>
  <c r="H175" i="1" s="1"/>
  <c r="I175" i="1" s="1"/>
  <c r="J175" i="1" s="1"/>
  <c r="K175" i="1" l="1"/>
  <c r="G176" i="1"/>
  <c r="H176" i="1" s="1"/>
  <c r="I176" i="1" s="1"/>
  <c r="J176" i="1" s="1"/>
  <c r="K176" i="1" s="1"/>
  <c r="G177" i="1" l="1"/>
  <c r="H177" i="1" s="1"/>
  <c r="I177" i="1" s="1"/>
  <c r="J177" i="1" s="1"/>
  <c r="K177" i="1" s="1"/>
  <c r="G178" i="1" l="1"/>
  <c r="H178" i="1" s="1"/>
  <c r="I178" i="1" s="1"/>
  <c r="J178" i="1" s="1"/>
  <c r="K178" i="1" s="1"/>
  <c r="G179" i="1" l="1"/>
  <c r="H179" i="1" s="1"/>
  <c r="I179" i="1" s="1"/>
  <c r="J179" i="1" s="1"/>
  <c r="K179" i="1" s="1"/>
  <c r="G180" i="1" l="1"/>
  <c r="H180" i="1" s="1"/>
  <c r="I180" i="1" s="1"/>
  <c r="J180" i="1" s="1"/>
  <c r="K180" i="1" s="1"/>
  <c r="G181" i="1" l="1"/>
  <c r="H181" i="1" s="1"/>
  <c r="I181" i="1" s="1"/>
  <c r="J181" i="1" s="1"/>
  <c r="K181" i="1" s="1"/>
  <c r="G182" i="1" l="1"/>
  <c r="H182" i="1" s="1"/>
  <c r="I182" i="1" s="1"/>
  <c r="J182" i="1" s="1"/>
  <c r="K182" i="1" s="1"/>
  <c r="G183" i="1" l="1"/>
  <c r="H183" i="1" s="1"/>
  <c r="I183" i="1" s="1"/>
  <c r="J183" i="1" s="1"/>
  <c r="K183" i="1" s="1"/>
  <c r="G184" i="1" l="1"/>
  <c r="H184" i="1" s="1"/>
  <c r="I184" i="1" s="1"/>
  <c r="J184" i="1" s="1"/>
  <c r="K184" i="1" s="1"/>
  <c r="G185" i="1" l="1"/>
  <c r="H185" i="1" s="1"/>
  <c r="I185" i="1" s="1"/>
  <c r="J185" i="1" s="1"/>
  <c r="K185" i="1" s="1"/>
  <c r="G186" i="1" l="1"/>
  <c r="H186" i="1" s="1"/>
  <c r="I186" i="1" s="1"/>
  <c r="J186" i="1" s="1"/>
  <c r="K186" i="1" s="1"/>
  <c r="G187" i="1" l="1"/>
  <c r="H187" i="1" s="1"/>
  <c r="I187" i="1" s="1"/>
  <c r="J187" i="1" s="1"/>
  <c r="K187" i="1" s="1"/>
  <c r="G188" i="1" l="1"/>
  <c r="H188" i="1" s="1"/>
  <c r="I188" i="1" s="1"/>
  <c r="J188" i="1" s="1"/>
  <c r="K188" i="1" s="1"/>
  <c r="G189" i="1" l="1"/>
  <c r="H189" i="1" s="1"/>
  <c r="I189" i="1" s="1"/>
  <c r="J189" i="1" s="1"/>
  <c r="K189" i="1" s="1"/>
  <c r="G190" i="1" l="1"/>
  <c r="H190" i="1" s="1"/>
  <c r="I190" i="1" s="1"/>
  <c r="J190" i="1" s="1"/>
  <c r="K190" i="1" s="1"/>
  <c r="G191" i="1" l="1"/>
  <c r="H191" i="1" s="1"/>
  <c r="I191" i="1" s="1"/>
  <c r="J191" i="1" s="1"/>
  <c r="K191" i="1" s="1"/>
  <c r="G192" i="1" l="1"/>
  <c r="H192" i="1" s="1"/>
  <c r="I192" i="1" s="1"/>
  <c r="J192" i="1" s="1"/>
  <c r="K192" i="1" s="1"/>
  <c r="G193" i="1" l="1"/>
  <c r="H193" i="1" s="1"/>
  <c r="I193" i="1" s="1"/>
  <c r="J193" i="1" s="1"/>
  <c r="K193" i="1" s="1"/>
  <c r="G194" i="1" l="1"/>
  <c r="H194" i="1" s="1"/>
  <c r="I194" i="1" s="1"/>
  <c r="J194" i="1" s="1"/>
  <c r="K194" i="1" s="1"/>
  <c r="G195" i="1" l="1"/>
  <c r="H195" i="1" s="1"/>
  <c r="I195" i="1" s="1"/>
  <c r="J195" i="1" s="1"/>
  <c r="K195" i="1" s="1"/>
  <c r="G196" i="1" l="1"/>
  <c r="H196" i="1" s="1"/>
  <c r="I196" i="1" s="1"/>
  <c r="J196" i="1" s="1"/>
  <c r="K196" i="1" s="1"/>
  <c r="G197" i="1" l="1"/>
  <c r="H197" i="1" s="1"/>
  <c r="I197" i="1" s="1"/>
  <c r="J197" i="1" s="1"/>
  <c r="K197" i="1" s="1"/>
  <c r="G198" i="1" l="1"/>
  <c r="H198" i="1" s="1"/>
  <c r="I198" i="1" s="1"/>
  <c r="J198" i="1" s="1"/>
  <c r="K198" i="1" s="1"/>
  <c r="G199" i="1" l="1"/>
  <c r="H199" i="1" s="1"/>
  <c r="I199" i="1" s="1"/>
  <c r="J199" i="1" s="1"/>
  <c r="K199" i="1" s="1"/>
  <c r="G200" i="1" l="1"/>
  <c r="H200" i="1" s="1"/>
  <c r="I200" i="1" s="1"/>
  <c r="J200" i="1" s="1"/>
  <c r="K200" i="1" s="1"/>
  <c r="G201" i="1" l="1"/>
  <c r="H201" i="1" s="1"/>
  <c r="I201" i="1" s="1"/>
  <c r="J201" i="1" s="1"/>
  <c r="K201" i="1" s="1"/>
  <c r="G202" i="1" l="1"/>
  <c r="H202" i="1" s="1"/>
  <c r="I202" i="1" s="1"/>
  <c r="J202" i="1" s="1"/>
  <c r="K202" i="1" s="1"/>
  <c r="G203" i="1" l="1"/>
  <c r="H203" i="1" s="1"/>
  <c r="I203" i="1" s="1"/>
  <c r="J203" i="1" s="1"/>
  <c r="K203" i="1" s="1"/>
  <c r="G204" i="1" l="1"/>
  <c r="H204" i="1" s="1"/>
  <c r="I204" i="1" s="1"/>
  <c r="J204" i="1" s="1"/>
  <c r="K204" i="1" s="1"/>
  <c r="G205" i="1" l="1"/>
  <c r="H205" i="1" s="1"/>
  <c r="I205" i="1" s="1"/>
  <c r="J205" i="1" s="1"/>
  <c r="K205" i="1" s="1"/>
  <c r="G206" i="1" l="1"/>
  <c r="H206" i="1" s="1"/>
  <c r="I206" i="1" s="1"/>
  <c r="J206" i="1" s="1"/>
  <c r="K206" i="1" s="1"/>
  <c r="G207" i="1" l="1"/>
  <c r="H207" i="1" s="1"/>
  <c r="I207" i="1" s="1"/>
  <c r="J207" i="1" s="1"/>
  <c r="K207" i="1" s="1"/>
  <c r="G208" i="1" l="1"/>
  <c r="H208" i="1" s="1"/>
  <c r="I208" i="1" s="1"/>
  <c r="J208" i="1" s="1"/>
  <c r="K208" i="1" s="1"/>
  <c r="G209" i="1" l="1"/>
  <c r="H209" i="1" s="1"/>
  <c r="I209" i="1" s="1"/>
  <c r="J209" i="1" s="1"/>
  <c r="K209" i="1" s="1"/>
  <c r="G210" i="1" l="1"/>
  <c r="H210" i="1" s="1"/>
  <c r="I210" i="1" s="1"/>
  <c r="J210" i="1" s="1"/>
  <c r="K210" i="1" s="1"/>
  <c r="G211" i="1" l="1"/>
  <c r="H211" i="1" s="1"/>
  <c r="I211" i="1" s="1"/>
  <c r="J211" i="1" s="1"/>
  <c r="K211" i="1" s="1"/>
  <c r="G212" i="1" l="1"/>
  <c r="H212" i="1" s="1"/>
  <c r="I212" i="1" s="1"/>
  <c r="J212" i="1" s="1"/>
  <c r="K212" i="1" s="1"/>
  <c r="G213" i="1" l="1"/>
  <c r="H213" i="1" s="1"/>
  <c r="I213" i="1" s="1"/>
  <c r="J213" i="1" s="1"/>
  <c r="K213" i="1" s="1"/>
  <c r="G214" i="1" l="1"/>
  <c r="H214" i="1" s="1"/>
  <c r="I214" i="1" s="1"/>
  <c r="J214" i="1" s="1"/>
  <c r="K214" i="1" s="1"/>
  <c r="G215" i="1" l="1"/>
  <c r="H215" i="1" s="1"/>
  <c r="I215" i="1" s="1"/>
  <c r="J215" i="1" s="1"/>
  <c r="K215" i="1" s="1"/>
  <c r="G216" i="1" l="1"/>
  <c r="H216" i="1" s="1"/>
  <c r="I216" i="1" s="1"/>
  <c r="J216" i="1" s="1"/>
  <c r="K216" i="1" s="1"/>
  <c r="G217" i="1" l="1"/>
  <c r="H217" i="1" s="1"/>
  <c r="I217" i="1" s="1"/>
  <c r="J217" i="1" s="1"/>
  <c r="K217" i="1" s="1"/>
  <c r="G218" i="1" l="1"/>
  <c r="H218" i="1" s="1"/>
  <c r="I218" i="1" s="1"/>
  <c r="J218" i="1" s="1"/>
  <c r="K218" i="1" s="1"/>
  <c r="G219" i="1" l="1"/>
  <c r="H219" i="1" s="1"/>
  <c r="I219" i="1" s="1"/>
  <c r="J219" i="1" s="1"/>
  <c r="K219" i="1" s="1"/>
  <c r="G220" i="1" l="1"/>
  <c r="H220" i="1" s="1"/>
  <c r="I220" i="1" s="1"/>
  <c r="J220" i="1" s="1"/>
  <c r="K220" i="1" s="1"/>
  <c r="G221" i="1" l="1"/>
  <c r="H221" i="1" s="1"/>
  <c r="I221" i="1" s="1"/>
  <c r="J221" i="1" s="1"/>
  <c r="K221" i="1" s="1"/>
  <c r="G222" i="1" l="1"/>
  <c r="H222" i="1" s="1"/>
  <c r="I222" i="1" s="1"/>
  <c r="J222" i="1" s="1"/>
  <c r="K222" i="1" s="1"/>
  <c r="G223" i="1" l="1"/>
  <c r="H223" i="1" s="1"/>
  <c r="I223" i="1" s="1"/>
  <c r="J223" i="1" s="1"/>
  <c r="K223" i="1" s="1"/>
  <c r="G224" i="1" l="1"/>
  <c r="H224" i="1" s="1"/>
  <c r="I224" i="1" s="1"/>
  <c r="J224" i="1" s="1"/>
  <c r="K224" i="1" s="1"/>
  <c r="G225" i="1" l="1"/>
  <c r="H225" i="1" s="1"/>
  <c r="I225" i="1" s="1"/>
  <c r="J225" i="1" s="1"/>
  <c r="K225" i="1" s="1"/>
  <c r="G226" i="1" l="1"/>
  <c r="H226" i="1" s="1"/>
  <c r="I226" i="1" s="1"/>
  <c r="J226" i="1" s="1"/>
  <c r="K226" i="1" s="1"/>
  <c r="G227" i="1" l="1"/>
  <c r="H227" i="1" s="1"/>
  <c r="I227" i="1" s="1"/>
  <c r="J227" i="1" s="1"/>
  <c r="K227" i="1" s="1"/>
  <c r="G228" i="1" l="1"/>
  <c r="H228" i="1" s="1"/>
  <c r="I228" i="1" s="1"/>
  <c r="J228" i="1" s="1"/>
  <c r="K228" i="1" s="1"/>
  <c r="G229" i="1" l="1"/>
  <c r="H229" i="1" s="1"/>
  <c r="I229" i="1" s="1"/>
  <c r="J229" i="1" s="1"/>
  <c r="K229" i="1" s="1"/>
  <c r="G230" i="1" l="1"/>
  <c r="H230" i="1" s="1"/>
  <c r="I230" i="1" s="1"/>
  <c r="J230" i="1" s="1"/>
  <c r="K230" i="1" s="1"/>
  <c r="G231" i="1" l="1"/>
  <c r="H231" i="1" s="1"/>
  <c r="I231" i="1" s="1"/>
  <c r="J231" i="1" s="1"/>
  <c r="K231" i="1" s="1"/>
  <c r="G232" i="1" l="1"/>
  <c r="H232" i="1" s="1"/>
  <c r="I232" i="1" s="1"/>
  <c r="J232" i="1" s="1"/>
  <c r="K232" i="1" s="1"/>
  <c r="G233" i="1" l="1"/>
  <c r="H233" i="1" s="1"/>
  <c r="I233" i="1" s="1"/>
  <c r="J233" i="1" s="1"/>
  <c r="K233" i="1" s="1"/>
  <c r="G234" i="1" l="1"/>
  <c r="H234" i="1" s="1"/>
  <c r="I234" i="1" s="1"/>
  <c r="J234" i="1" s="1"/>
  <c r="K234" i="1" s="1"/>
  <c r="G235" i="1" l="1"/>
  <c r="H235" i="1" s="1"/>
  <c r="I235" i="1" s="1"/>
  <c r="J235" i="1" s="1"/>
  <c r="K235" i="1" s="1"/>
  <c r="G236" i="1" l="1"/>
  <c r="H236" i="1" s="1"/>
  <c r="I236" i="1" s="1"/>
  <c r="J236" i="1" s="1"/>
  <c r="K236" i="1" s="1"/>
  <c r="G237" i="1" l="1"/>
  <c r="H237" i="1" s="1"/>
  <c r="I237" i="1" s="1"/>
  <c r="J237" i="1" s="1"/>
  <c r="K237" i="1" s="1"/>
  <c r="G238" i="1" l="1"/>
  <c r="H238" i="1" s="1"/>
  <c r="I238" i="1" s="1"/>
  <c r="J238" i="1" s="1"/>
  <c r="K238" i="1" s="1"/>
  <c r="G239" i="1" l="1"/>
  <c r="H239" i="1" s="1"/>
  <c r="I239" i="1" s="1"/>
  <c r="J239" i="1" s="1"/>
  <c r="K239" i="1" s="1"/>
  <c r="G240" i="1" l="1"/>
  <c r="H240" i="1" s="1"/>
  <c r="I240" i="1" s="1"/>
  <c r="J240" i="1" s="1"/>
  <c r="K240" i="1" s="1"/>
  <c r="G241" i="1" l="1"/>
  <c r="H241" i="1" s="1"/>
  <c r="I241" i="1" s="1"/>
  <c r="J241" i="1" s="1"/>
  <c r="K241" i="1" s="1"/>
  <c r="G242" i="1" l="1"/>
  <c r="H242" i="1" s="1"/>
  <c r="I242" i="1" s="1"/>
  <c r="J242" i="1" s="1"/>
  <c r="K242" i="1" s="1"/>
  <c r="G243" i="1" l="1"/>
  <c r="H243" i="1" s="1"/>
  <c r="I243" i="1" s="1"/>
  <c r="J243" i="1" s="1"/>
  <c r="K243" i="1" s="1"/>
  <c r="G244" i="1" l="1"/>
  <c r="H244" i="1" s="1"/>
  <c r="I244" i="1" s="1"/>
  <c r="J244" i="1" s="1"/>
  <c r="K244" i="1" s="1"/>
  <c r="G245" i="1" l="1"/>
  <c r="H245" i="1" s="1"/>
  <c r="I245" i="1" s="1"/>
  <c r="J245" i="1" s="1"/>
  <c r="K245" i="1" s="1"/>
  <c r="G246" i="1" l="1"/>
  <c r="H246" i="1" s="1"/>
  <c r="I246" i="1" s="1"/>
  <c r="J246" i="1" s="1"/>
  <c r="K246" i="1" s="1"/>
  <c r="G247" i="1" l="1"/>
  <c r="H247" i="1" s="1"/>
  <c r="I247" i="1" s="1"/>
  <c r="J247" i="1" s="1"/>
  <c r="K247" i="1" s="1"/>
  <c r="G248" i="1" l="1"/>
  <c r="H248" i="1" s="1"/>
  <c r="I248" i="1" s="1"/>
  <c r="J248" i="1" s="1"/>
  <c r="K248" i="1" s="1"/>
  <c r="G249" i="1" l="1"/>
  <c r="H249" i="1" s="1"/>
  <c r="I249" i="1" s="1"/>
  <c r="J249" i="1" s="1"/>
  <c r="K249" i="1" s="1"/>
  <c r="G250" i="1" l="1"/>
  <c r="H250" i="1" s="1"/>
  <c r="I250" i="1" s="1"/>
  <c r="J250" i="1" s="1"/>
  <c r="K250" i="1" s="1"/>
  <c r="G251" i="1" l="1"/>
  <c r="H251" i="1" s="1"/>
  <c r="I251" i="1" s="1"/>
  <c r="J251" i="1" s="1"/>
  <c r="K251" i="1" s="1"/>
</calcChain>
</file>

<file path=xl/sharedStrings.xml><?xml version="1.0" encoding="utf-8"?>
<sst xmlns="http://schemas.openxmlformats.org/spreadsheetml/2006/main" count="41" uniqueCount="36">
  <si>
    <t>∆t (t)</t>
  </si>
  <si>
    <t>h</t>
  </si>
  <si>
    <t>∆V</t>
  </si>
  <si>
    <t>∆h</t>
  </si>
  <si>
    <t>I</t>
  </si>
  <si>
    <t>keresztmetszet</t>
  </si>
  <si>
    <r>
      <t>1-(A'/A)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</si>
  <si>
    <t>víz szint, h (m)</t>
  </si>
  <si>
    <r>
      <t>keresztmetszet (m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)</t>
    </r>
  </si>
  <si>
    <r>
      <t>(m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/s)</t>
    </r>
  </si>
  <si>
    <t>idő</t>
  </si>
  <si>
    <t>(s)</t>
  </si>
  <si>
    <r>
      <t>(m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)</t>
    </r>
  </si>
  <si>
    <t>(m)</t>
  </si>
  <si>
    <r>
      <t>R</t>
    </r>
    <r>
      <rPr>
        <b/>
        <vertAlign val="subscript"/>
        <sz val="11"/>
        <color theme="1"/>
        <rFont val="Times New Roman"/>
        <family val="1"/>
        <charset val="238"/>
      </rPr>
      <t>tartály</t>
    </r>
    <r>
      <rPr>
        <b/>
        <sz val="11"/>
        <color theme="1"/>
        <rFont val="Times New Roman"/>
        <family val="1"/>
        <charset val="238"/>
      </rPr>
      <t xml:space="preserve"> (m)</t>
    </r>
  </si>
  <si>
    <r>
      <t>R</t>
    </r>
    <r>
      <rPr>
        <b/>
        <vertAlign val="subscript"/>
        <sz val="11"/>
        <color theme="1"/>
        <rFont val="Times New Roman"/>
        <family val="1"/>
        <charset val="238"/>
      </rPr>
      <t>lyuk</t>
    </r>
    <r>
      <rPr>
        <b/>
        <sz val="11"/>
        <color theme="1"/>
        <rFont val="Times New Roman"/>
        <family val="1"/>
        <charset val="238"/>
      </rPr>
      <t xml:space="preserve"> (m)</t>
    </r>
  </si>
  <si>
    <t>intenzitás</t>
  </si>
  <si>
    <t>kiömlött</t>
  </si>
  <si>
    <t>víz</t>
  </si>
  <si>
    <t>vízszint</t>
  </si>
  <si>
    <t>süllyedés</t>
  </si>
  <si>
    <t>kiömlési</t>
  </si>
  <si>
    <t>sebesség</t>
  </si>
  <si>
    <t>(m/s)</t>
  </si>
  <si>
    <t>kezdeti adatok - a sárgákat lehet változtatni:</t>
  </si>
  <si>
    <t>v'</t>
  </si>
  <si>
    <t>Adott egy 1m átmérőjű, magas tartály, az alján 5cm átmérőjű csappal. A kezdeti vízszint 2m. Mennyi idő alatt ürül ki a tartály?</t>
  </si>
  <si>
    <t>Ábrázoljuk a vízszint-süllyedés időfüggését a tartály kiürülése közben!</t>
  </si>
  <si>
    <t>elméleti áttekintés:</t>
  </si>
  <si>
    <t>itt már csak 1mm víz van, azaz vehetjük úgy, hogy kiürült a tartály !!!</t>
  </si>
  <si>
    <t>válasz:</t>
  </si>
  <si>
    <t>241 másodperc múlva már csak 1mm magas lesz a</t>
  </si>
  <si>
    <t>vízoszlop (ld. Lent!), azaz gyakorlatilag kiürült a tartály.</t>
  </si>
  <si>
    <t>korrekciós tényező:</t>
  </si>
  <si>
    <t>majdnem = 1, ezért</t>
  </si>
  <si>
    <t>ki lehetne hagyni a számolásból!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</si>
</sst>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vertAlign val="subscript"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0" xfId="0" applyFont="1"/>
    <xf numFmtId="0" fontId="4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Vízszint</a:t>
            </a:r>
            <a:r>
              <a:rPr lang="hu-HU" baseline="0"/>
              <a:t> süllyedése tartály kiürülésénél</a:t>
            </a:r>
            <a:endParaRPr lang="hu-H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>
        <c:manualLayout>
          <c:layoutTarget val="inner"/>
          <c:xMode val="edge"/>
          <c:yMode val="edge"/>
          <c:x val="0.11403016553004942"/>
          <c:y val="0.10814374656788676"/>
          <c:w val="0.85145369813176242"/>
          <c:h val="0.73854959012670407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2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'víz kiömlése'!$F$7:$F$251</c:f>
              <c:numCache>
                <c:formatCode>General</c:formatCode>
                <c:ptCount val="24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</c:numCache>
            </c:numRef>
          </c:xVal>
          <c:yVal>
            <c:numRef>
              <c:f>'víz kiömlése'!$K$7:$K$251</c:f>
              <c:numCache>
                <c:formatCode>General</c:formatCode>
                <c:ptCount val="245"/>
                <c:pt idx="0">
                  <c:v>2</c:v>
                </c:pt>
                <c:pt idx="1">
                  <c:v>1.984188562288338</c:v>
                </c:pt>
                <c:pt idx="2">
                  <c:v>1.968439748985646</c:v>
                </c:pt>
                <c:pt idx="3">
                  <c:v>1.9527535605870461</c:v>
                </c:pt>
                <c:pt idx="4">
                  <c:v>1.9370673721884462</c:v>
                </c:pt>
                <c:pt idx="5">
                  <c:v>1.9214438091930333</c:v>
                </c:pt>
                <c:pt idx="6">
                  <c:v>1.9058831236404332</c:v>
                </c:pt>
                <c:pt idx="7">
                  <c:v>1.8903853180768546</c:v>
                </c:pt>
                <c:pt idx="8">
                  <c:v>1.8749503940590451</c:v>
                </c:pt>
                <c:pt idx="9">
                  <c:v>1.8595783531525041</c:v>
                </c:pt>
                <c:pt idx="10">
                  <c:v>1.8442691969356666</c:v>
                </c:pt>
                <c:pt idx="11">
                  <c:v>1.8290229270000813</c:v>
                </c:pt>
                <c:pt idx="12">
                  <c:v>1.8138395449505749</c:v>
                </c:pt>
                <c:pt idx="13">
                  <c:v>1.7987190524054193</c:v>
                </c:pt>
                <c:pt idx="14">
                  <c:v>1.7836614509965021</c:v>
                </c:pt>
                <c:pt idx="15">
                  <c:v>1.7686667423694991</c:v>
                </c:pt>
                <c:pt idx="16">
                  <c:v>1.75373492818405</c:v>
                </c:pt>
                <c:pt idx="17">
                  <c:v>1.7388660101139375</c:v>
                </c:pt>
                <c:pt idx="18">
                  <c:v>1.7240599898472695</c:v>
                </c:pt>
                <c:pt idx="19">
                  <c:v>1.7093168690866638</c:v>
                </c:pt>
                <c:pt idx="20">
                  <c:v>1.6946366495494363</c:v>
                </c:pt>
                <c:pt idx="21">
                  <c:v>1.680019332967793</c:v>
                </c:pt>
                <c:pt idx="22">
                  <c:v>1.6654649210890247</c:v>
                </c:pt>
                <c:pt idx="23">
                  <c:v>1.6509734156757048</c:v>
                </c:pt>
                <c:pt idx="24">
                  <c:v>1.636544818505892</c:v>
                </c:pt>
                <c:pt idx="25">
                  <c:v>1.6221791313733351</c:v>
                </c:pt>
                <c:pt idx="26">
                  <c:v>1.6078763560876828</c:v>
                </c:pt>
                <c:pt idx="27">
                  <c:v>1.5936364944746952</c:v>
                </c:pt>
                <c:pt idx="28">
                  <c:v>1.579459548376462</c:v>
                </c:pt>
                <c:pt idx="29">
                  <c:v>1.5653455196516213</c:v>
                </c:pt>
                <c:pt idx="30">
                  <c:v>1.5512944101755854</c:v>
                </c:pt>
                <c:pt idx="31">
                  <c:v>1.5373062218407694</c:v>
                </c:pt>
                <c:pt idx="32">
                  <c:v>1.523380956556823</c:v>
                </c:pt>
                <c:pt idx="33">
                  <c:v>1.5095186162508687</c:v>
                </c:pt>
                <c:pt idx="34">
                  <c:v>1.4957192028677422</c:v>
                </c:pt>
                <c:pt idx="35">
                  <c:v>1.481982718370239</c:v>
                </c:pt>
                <c:pt idx="36">
                  <c:v>1.4683091647393647</c:v>
                </c:pt>
                <c:pt idx="37">
                  <c:v>1.4546985439745901</c:v>
                </c:pt>
                <c:pt idx="38">
                  <c:v>1.4411508580941113</c:v>
                </c:pt>
                <c:pt idx="39">
                  <c:v>1.4276661091351144</c:v>
                </c:pt>
                <c:pt idx="40">
                  <c:v>1.414244299154046</c:v>
                </c:pt>
                <c:pt idx="41">
                  <c:v>1.4008854302268872</c:v>
                </c:pt>
                <c:pt idx="42">
                  <c:v>1.3875895044494349</c:v>
                </c:pt>
                <c:pt idx="43">
                  <c:v>1.374356523937587</c:v>
                </c:pt>
                <c:pt idx="44">
                  <c:v>1.3611864908276341</c:v>
                </c:pt>
                <c:pt idx="45">
                  <c:v>1.3480794072765558</c:v>
                </c:pt>
                <c:pt idx="46">
                  <c:v>1.3350352754623243</c:v>
                </c:pt>
                <c:pt idx="47">
                  <c:v>1.3220540975842121</c:v>
                </c:pt>
                <c:pt idx="48">
                  <c:v>1.3091358758631075</c:v>
                </c:pt>
                <c:pt idx="49">
                  <c:v>1.2962806125418354</c:v>
                </c:pt>
                <c:pt idx="50">
                  <c:v>1.2834883098854843</c:v>
                </c:pt>
                <c:pt idx="51">
                  <c:v>1.2707589701817414</c:v>
                </c:pt>
                <c:pt idx="52">
                  <c:v>1.2580925957412319</c:v>
                </c:pt>
                <c:pt idx="53">
                  <c:v>1.2454891888978674</c:v>
                </c:pt>
                <c:pt idx="54">
                  <c:v>1.2329487520092006</c:v>
                </c:pt>
                <c:pt idx="55">
                  <c:v>1.2204712874567867</c:v>
                </c:pt>
                <c:pt idx="56">
                  <c:v>1.2080567976465535</c:v>
                </c:pt>
                <c:pt idx="57">
                  <c:v>1.1957052850091778</c:v>
                </c:pt>
                <c:pt idx="58">
                  <c:v>1.1834167520004704</c:v>
                </c:pt>
                <c:pt idx="59">
                  <c:v>1.1711912011017689</c:v>
                </c:pt>
                <c:pt idx="60">
                  <c:v>1.1590286348203391</c:v>
                </c:pt>
                <c:pt idx="61">
                  <c:v>1.146929055689784</c:v>
                </c:pt>
                <c:pt idx="62">
                  <c:v>1.1348924662704625</c:v>
                </c:pt>
                <c:pt idx="63">
                  <c:v>1.1229188691499163</c:v>
                </c:pt>
                <c:pt idx="64">
                  <c:v>1.111008266943307</c:v>
                </c:pt>
                <c:pt idx="65">
                  <c:v>1.0991606622938603</c:v>
                </c:pt>
                <c:pt idx="66">
                  <c:v>1.0873760578733231</c:v>
                </c:pt>
                <c:pt idx="67">
                  <c:v>1.0756544563824275</c:v>
                </c:pt>
                <c:pt idx="68">
                  <c:v>1.0639958605513671</c:v>
                </c:pt>
                <c:pt idx="69">
                  <c:v>1.0524002731402826</c:v>
                </c:pt>
                <c:pt idx="70">
                  <c:v>1.040867696939759</c:v>
                </c:pt>
                <c:pt idx="71">
                  <c:v>1.029398134771333</c:v>
                </c:pt>
                <c:pt idx="72">
                  <c:v>1.0179915894880125</c:v>
                </c:pt>
                <c:pt idx="73">
                  <c:v>1.0066480639748074</c:v>
                </c:pt>
                <c:pt idx="74">
                  <c:v>0.9953675611492725</c:v>
                </c:pt>
                <c:pt idx="75">
                  <c:v>0.98415008396206294</c:v>
                </c:pt>
                <c:pt idx="76">
                  <c:v>0.97299563539750245</c:v>
                </c:pt>
                <c:pt idx="77">
                  <c:v>0.96190421847416407</c:v>
                </c:pt>
                <c:pt idx="78">
                  <c:v>0.95087583624546534</c:v>
                </c:pt>
                <c:pt idx="79">
                  <c:v>0.9399104918002763</c:v>
                </c:pt>
                <c:pt idx="80">
                  <c:v>0.9290081882635427</c:v>
                </c:pt>
                <c:pt idx="81">
                  <c:v>0.91816892879692347</c:v>
                </c:pt>
                <c:pt idx="82">
                  <c:v>0.90739271659944298</c:v>
                </c:pt>
                <c:pt idx="83">
                  <c:v>0.89667955490815998</c:v>
                </c:pt>
                <c:pt idx="84">
                  <c:v>0.88602944699885122</c:v>
                </c:pt>
                <c:pt idx="85">
                  <c:v>0.87544239618671282</c:v>
                </c:pt>
                <c:pt idx="86">
                  <c:v>0.86491840582707791</c:v>
                </c:pt>
                <c:pt idx="87">
                  <c:v>0.85445747931615235</c:v>
                </c:pt>
                <c:pt idx="88">
                  <c:v>0.84405962009176805</c:v>
                </c:pt>
                <c:pt idx="89">
                  <c:v>0.83372483163415567</c:v>
                </c:pt>
                <c:pt idx="90">
                  <c:v>0.823453117466736</c:v>
                </c:pt>
                <c:pt idx="91">
                  <c:v>0.81324448115693115</c:v>
                </c:pt>
                <c:pt idx="92">
                  <c:v>0.80309892631699697</c:v>
                </c:pt>
                <c:pt idx="93">
                  <c:v>0.79301645660487596</c:v>
                </c:pt>
                <c:pt idx="94">
                  <c:v>0.78299707572507193</c:v>
                </c:pt>
                <c:pt idx="95">
                  <c:v>0.77304078742954796</c:v>
                </c:pt>
                <c:pt idx="96">
                  <c:v>0.76314759551864664</c:v>
                </c:pt>
                <c:pt idx="97">
                  <c:v>0.75331750384203533</c:v>
                </c:pt>
                <c:pt idx="98">
                  <c:v>0.74355051629967528</c:v>
                </c:pt>
                <c:pt idx="99">
                  <c:v>0.73384663684281715</c:v>
                </c:pt>
                <c:pt idx="100">
                  <c:v>0.72420586947502263</c:v>
                </c:pt>
                <c:pt idx="101">
                  <c:v>0.71462821825321354</c:v>
                </c:pt>
                <c:pt idx="102">
                  <c:v>0.70511368728874924</c:v>
                </c:pt>
                <c:pt idx="103">
                  <c:v>0.69566228074853331</c:v>
                </c:pt>
                <c:pt idx="104">
                  <c:v>0.68627400285615048</c:v>
                </c:pt>
                <c:pt idx="105">
                  <c:v>0.67694885789303483</c:v>
                </c:pt>
                <c:pt idx="106">
                  <c:v>0.66768685019967078</c:v>
                </c:pt>
                <c:pt idx="107">
                  <c:v>0.65848798417682697</c:v>
                </c:pt>
                <c:pt idx="108">
                  <c:v>0.64935226428682535</c:v>
                </c:pt>
                <c:pt idx="109">
                  <c:v>0.64027969505484617</c:v>
                </c:pt>
                <c:pt idx="110">
                  <c:v>0.63127028107026983</c:v>
                </c:pt>
                <c:pt idx="111">
                  <c:v>0.62232402698805789</c:v>
                </c:pt>
                <c:pt idx="112">
                  <c:v>0.6134409375301737</c:v>
                </c:pt>
                <c:pt idx="113">
                  <c:v>0.60462101748704455</c:v>
                </c:pt>
                <c:pt idx="114">
                  <c:v>0.59586427171906664</c:v>
                </c:pt>
                <c:pt idx="115">
                  <c:v>0.58717070515815495</c:v>
                </c:pt>
                <c:pt idx="116">
                  <c:v>0.57854032280933898</c:v>
                </c:pt>
                <c:pt idx="117">
                  <c:v>0.56997312975240666</c:v>
                </c:pt>
                <c:pt idx="118">
                  <c:v>0.56146913114359798</c:v>
                </c:pt>
                <c:pt idx="119">
                  <c:v>0.55302833221735048</c:v>
                </c:pt>
                <c:pt idx="120">
                  <c:v>0.54465073828809785</c:v>
                </c:pt>
                <c:pt idx="121">
                  <c:v>0.53633635475212516</c:v>
                </c:pt>
                <c:pt idx="122">
                  <c:v>0.52808518708948127</c:v>
                </c:pt>
                <c:pt idx="123">
                  <c:v>0.51989724086595168</c:v>
                </c:pt>
                <c:pt idx="124">
                  <c:v>0.51177252173509458</c:v>
                </c:pt>
                <c:pt idx="125">
                  <c:v>0.5037110354403409</c:v>
                </c:pt>
                <c:pt idx="126">
                  <c:v>0.49571278781716316</c:v>
                </c:pt>
                <c:pt idx="127">
                  <c:v>0.48777778479531442</c:v>
                </c:pt>
                <c:pt idx="128">
                  <c:v>0.4799060324011406</c:v>
                </c:pt>
                <c:pt idx="129">
                  <c:v>0.47209753675996935</c:v>
                </c:pt>
                <c:pt idx="130">
                  <c:v>0.46435230409857864</c:v>
                </c:pt>
                <c:pt idx="131">
                  <c:v>0.4566703407477482</c:v>
                </c:pt>
                <c:pt idx="132">
                  <c:v>0.44905165314489776</c:v>
                </c:pt>
                <c:pt idx="133">
                  <c:v>0.44149624783681518</c:v>
                </c:pt>
                <c:pt idx="134">
                  <c:v>0.43400413148247918</c:v>
                </c:pt>
                <c:pt idx="135">
                  <c:v>0.42657531085597988</c:v>
                </c:pt>
                <c:pt idx="136">
                  <c:v>0.41920979284954224</c:v>
                </c:pt>
                <c:pt idx="137">
                  <c:v>0.41190758447665654</c:v>
                </c:pt>
                <c:pt idx="138">
                  <c:v>0.4046686928753207</c:v>
                </c:pt>
                <c:pt idx="139">
                  <c:v>0.3974931253113998</c:v>
                </c:pt>
                <c:pt idx="140">
                  <c:v>0.39038088918210773</c:v>
                </c:pt>
                <c:pt idx="141">
                  <c:v>0.38333199201961698</c:v>
                </c:pt>
                <c:pt idx="142">
                  <c:v>0.37634644149480223</c:v>
                </c:pt>
                <c:pt idx="143">
                  <c:v>0.36942424542112429</c:v>
                </c:pt>
                <c:pt idx="144">
                  <c:v>0.36256541175866058</c:v>
                </c:pt>
                <c:pt idx="145">
                  <c:v>0.35576994861828992</c:v>
                </c:pt>
                <c:pt idx="146">
                  <c:v>0.34903786426603833</c:v>
                </c:pt>
                <c:pt idx="147">
                  <c:v>0.34236916712759397</c:v>
                </c:pt>
                <c:pt idx="148">
                  <c:v>0.33576386579299988</c:v>
                </c:pt>
                <c:pt idx="149">
                  <c:v>0.32922196902153267</c:v>
                </c:pt>
                <c:pt idx="150">
                  <c:v>0.32274348574677736</c:v>
                </c:pt>
                <c:pt idx="151">
                  <c:v>0.31632842508190734</c:v>
                </c:pt>
                <c:pt idx="152">
                  <c:v>0.3099767963251811</c:v>
                </c:pt>
                <c:pt idx="153">
                  <c:v>0.30368860896566602</c:v>
                </c:pt>
                <c:pt idx="154">
                  <c:v>0.29746387268920149</c:v>
                </c:pt>
                <c:pt idx="155">
                  <c:v>0.29130259738461423</c:v>
                </c:pt>
                <c:pt idx="156">
                  <c:v>0.28520479315019892</c:v>
                </c:pt>
                <c:pt idx="157">
                  <c:v>0.27917047030047887</c:v>
                </c:pt>
                <c:pt idx="158">
                  <c:v>0.27319963937326175</c:v>
                </c:pt>
                <c:pt idx="159">
                  <c:v>0.26729231113700697</c:v>
                </c:pt>
                <c:pt idx="160">
                  <c:v>0.26144849659852187</c:v>
                </c:pt>
                <c:pt idx="161">
                  <c:v>0.25566820701100562</c:v>
                </c:pt>
                <c:pt idx="162">
                  <c:v>0.24995145388246057</c:v>
                </c:pt>
                <c:pt idx="163">
                  <c:v>0.24429824898449243</c:v>
                </c:pt>
                <c:pt idx="164">
                  <c:v>0.23870860436152208</c:v>
                </c:pt>
                <c:pt idx="165">
                  <c:v>0.23318253234043318</c:v>
                </c:pt>
                <c:pt idx="166">
                  <c:v>0.22772004554068226</c:v>
                </c:pt>
                <c:pt idx="167">
                  <c:v>0.2223211568848989</c:v>
                </c:pt>
                <c:pt idx="168">
                  <c:v>0.21698587961000654</c:v>
                </c:pt>
                <c:pt idx="169">
                  <c:v>0.21171422727889613</c:v>
                </c:pt>
                <c:pt idx="170">
                  <c:v>0.20650621379268772</c:v>
                </c:pt>
                <c:pt idx="171">
                  <c:v>0.2013618534036174</c:v>
                </c:pt>
                <c:pt idx="172">
                  <c:v>0.19628116072859031</c:v>
                </c:pt>
                <c:pt idx="173">
                  <c:v>0.19126415076344341</c:v>
                </c:pt>
                <c:pt idx="174">
                  <c:v>0.18631083889796501</c:v>
                </c:pt>
                <c:pt idx="175">
                  <c:v>0.18142124093172257</c:v>
                </c:pt>
                <c:pt idx="176">
                  <c:v>0.17659537309075363</c:v>
                </c:pt>
                <c:pt idx="177">
                  <c:v>0.17183325204517996</c:v>
                </c:pt>
                <c:pt idx="178">
                  <c:v>0.16713489492780992</c:v>
                </c:pt>
                <c:pt idx="179">
                  <c:v>0.16250031935379944</c:v>
                </c:pt>
                <c:pt idx="180">
                  <c:v>0.15792954344144833</c:v>
                </c:pt>
                <c:pt idx="181">
                  <c:v>0.15342258583421561</c:v>
                </c:pt>
                <c:pt idx="182">
                  <c:v>0.14897946572404439</c:v>
                </c:pt>
                <c:pt idx="183">
                  <c:v>0.14460020287609596</c:v>
                </c:pt>
                <c:pt idx="184">
                  <c:v>0.14028481765500148</c:v>
                </c:pt>
                <c:pt idx="185">
                  <c:v>0.13603333105274967</c:v>
                </c:pt>
                <c:pt idx="186">
                  <c:v>0.13184576471834086</c:v>
                </c:pt>
                <c:pt idx="187">
                  <c:v>0.12772214098934984</c:v>
                </c:pt>
                <c:pt idx="188">
                  <c:v>0.1236624829255543</c:v>
                </c:pt>
                <c:pt idx="189">
                  <c:v>0.11966681434480152</c:v>
                </c:pt>
                <c:pt idx="190">
                  <c:v>0.11573515986130314</c:v>
                </c:pt>
                <c:pt idx="191">
                  <c:v>0.1118675449265684</c:v>
                </c:pt>
                <c:pt idx="192">
                  <c:v>0.10806399587320763</c:v>
                </c:pt>
                <c:pt idx="193">
                  <c:v>0.10432453996186347</c:v>
                </c:pt>
                <c:pt idx="194">
                  <c:v>0.10064920543155532</c:v>
                </c:pt>
                <c:pt idx="195">
                  <c:v>9.7038021553754419E-2</c:v>
                </c:pt>
                <c:pt idx="196">
                  <c:v>9.349101869054334E-2</c:v>
                </c:pt>
                <c:pt idx="197">
                  <c:v>9.0008228357254888E-2</c:v>
                </c:pt>
                <c:pt idx="198">
                  <c:v>8.6589683290032166E-2</c:v>
                </c:pt>
                <c:pt idx="199">
                  <c:v>8.3235417518805213E-2</c:v>
                </c:pt>
                <c:pt idx="200">
                  <c:v>7.9945466446240926E-2</c:v>
                </c:pt>
                <c:pt idx="201">
                  <c:v>7.671986693329344E-2</c:v>
                </c:pt>
                <c:pt idx="202">
                  <c:v>7.3558657392063034E-2</c:v>
                </c:pt>
                <c:pt idx="203">
                  <c:v>7.0461877886765265E-2</c:v>
                </c:pt>
                <c:pt idx="204">
                  <c:v>6.7429570243720427E-2</c:v>
                </c:pt>
                <c:pt idx="205">
                  <c:v>6.446177817139935E-2</c:v>
                </c:pt>
                <c:pt idx="206">
                  <c:v>6.1558547391708206E-2</c:v>
                </c:pt>
                <c:pt idx="207">
                  <c:v>5.8719925783866846E-2</c:v>
                </c:pt>
                <c:pt idx="208">
                  <c:v>5.5945963542436861E-2</c:v>
                </c:pt>
                <c:pt idx="209">
                  <c:v>5.3236713351293173E-2</c:v>
                </c:pt>
                <c:pt idx="210">
                  <c:v>5.0592230575614384E-2</c:v>
                </c:pt>
                <c:pt idx="211">
                  <c:v>4.8012573474301518E-2</c:v>
                </c:pt>
                <c:pt idx="212">
                  <c:v>4.5497803435634171E-2</c:v>
                </c:pt>
                <c:pt idx="213">
                  <c:v>4.3047985239452025E-2</c:v>
                </c:pt>
                <c:pt idx="214">
                  <c:v>4.0663187349727327E-2</c:v>
                </c:pt>
                <c:pt idx="215">
                  <c:v>3.8343482242093996E-2</c:v>
                </c:pt>
                <c:pt idx="216">
                  <c:v>3.6088946771752138E-2</c:v>
                </c:pt>
                <c:pt idx="217">
                  <c:v>3.3899662588213038E-2</c:v>
                </c:pt>
                <c:pt idx="218">
                  <c:v>3.1775716604640271E-2</c:v>
                </c:pt>
                <c:pt idx="219">
                  <c:v>2.9717201531145897E-2</c:v>
                </c:pt>
                <c:pt idx="220">
                  <c:v>2.7724216483406255E-2</c:v>
                </c:pt>
                <c:pt idx="221">
                  <c:v>2.5796867680490179E-2</c:v>
                </c:pt>
                <c:pt idx="222">
                  <c:v>2.3935269249005752E-2</c:v>
                </c:pt>
                <c:pt idx="223">
                  <c:v>2.2139544154791687E-2</c:v>
                </c:pt>
                <c:pt idx="224">
                  <c:v>2.0409825288712088E-2</c:v>
                </c:pt>
                <c:pt idx="225">
                  <c:v>1.8746256740086592E-2</c:v>
                </c:pt>
                <c:pt idx="226">
                  <c:v>1.7148995300508001E-2</c:v>
                </c:pt>
                <c:pt idx="227">
                  <c:v>1.5618212253137984E-2</c:v>
                </c:pt>
                <c:pt idx="228">
                  <c:v>1.4154095519301567E-2</c:v>
                </c:pt>
                <c:pt idx="229">
                  <c:v>1.2756852257214815E-2</c:v>
                </c:pt>
                <c:pt idx="230">
                  <c:v>1.1426712039843377E-2</c:v>
                </c:pt>
                <c:pt idx="231">
                  <c:v>1.0163930784635268E-2</c:v>
                </c:pt>
                <c:pt idx="232">
                  <c:v>8.9687956742167847E-3</c:v>
                </c:pt>
                <c:pt idx="233">
                  <c:v>7.8416314054875272E-3</c:v>
                </c:pt>
                <c:pt idx="234">
                  <c:v>6.7828082539685818E-3</c:v>
                </c:pt>
                <c:pt idx="235">
                  <c:v>5.7927526737112075E-3</c:v>
                </c:pt>
                <c:pt idx="236">
                  <c:v>4.8719615297224414E-3</c:v>
                </c:pt>
                <c:pt idx="237">
                  <c:v>4.0210216905856126E-3</c:v>
                </c:pt>
                <c:pt idx="238">
                  <c:v>3.2406378123186154E-3</c:v>
                </c:pt>
                <c:pt idx="239">
                  <c:v>2.5316731779636771E-3</c:v>
                </c:pt>
                <c:pt idx="240">
                  <c:v>1.8952124499498103E-3</c:v>
                </c:pt>
                <c:pt idx="241">
                  <c:v>1.332663674173441E-3</c:v>
                </c:pt>
                <c:pt idx="242">
                  <c:v>8.4593681351367942E-4</c:v>
                </c:pt>
                <c:pt idx="243">
                  <c:v>4.3778978066683533E-4</c:v>
                </c:pt>
                <c:pt idx="244">
                  <c:v>1.1260865793447859E-4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774872672"/>
        <c:axId val="-774878656"/>
      </c:scatterChart>
      <c:valAx>
        <c:axId val="-774872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idő (s)</a:t>
                </a:r>
              </a:p>
            </c:rich>
          </c:tx>
          <c:layout>
            <c:manualLayout>
              <c:xMode val="edge"/>
              <c:yMode val="edge"/>
              <c:x val="0.49801636144618594"/>
              <c:y val="0.938483014595380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-774878656"/>
        <c:crosses val="autoZero"/>
        <c:crossBetween val="midCat"/>
      </c:valAx>
      <c:valAx>
        <c:axId val="-774878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víszint (m)</a:t>
                </a:r>
              </a:p>
            </c:rich>
          </c:tx>
          <c:layout>
            <c:manualLayout>
              <c:xMode val="edge"/>
              <c:yMode val="edge"/>
              <c:x val="5.3763452240168539E-3"/>
              <c:y val="0.389833683761196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-7748726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1</xdr:row>
      <xdr:rowOff>178837</xdr:rowOff>
    </xdr:from>
    <xdr:to>
      <xdr:col>14</xdr:col>
      <xdr:colOff>209550</xdr:colOff>
      <xdr:row>23</xdr:row>
      <xdr:rowOff>185255</xdr:rowOff>
    </xdr:to>
    <xdr:pic>
      <xdr:nvPicPr>
        <xdr:cNvPr id="29" name="Kép 2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4925" y="369337"/>
          <a:ext cx="7439025" cy="4197418"/>
        </a:xfrm>
        <a:prstGeom prst="rect">
          <a:avLst/>
        </a:prstGeom>
      </xdr:spPr>
    </xdr:pic>
    <xdr:clientData/>
  </xdr:twoCellAnchor>
  <xdr:twoCellAnchor editAs="oneCell">
    <xdr:from>
      <xdr:col>14</xdr:col>
      <xdr:colOff>523875</xdr:colOff>
      <xdr:row>1</xdr:row>
      <xdr:rowOff>147624</xdr:rowOff>
    </xdr:from>
    <xdr:to>
      <xdr:col>27</xdr:col>
      <xdr:colOff>145839</xdr:colOff>
      <xdr:row>24</xdr:row>
      <xdr:rowOff>593</xdr:rowOff>
    </xdr:to>
    <xdr:pic>
      <xdr:nvPicPr>
        <xdr:cNvPr id="30" name="Kép 2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58275" y="338124"/>
          <a:ext cx="7546764" cy="42344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1</xdr:row>
      <xdr:rowOff>114300</xdr:rowOff>
    </xdr:from>
    <xdr:to>
      <xdr:col>18</xdr:col>
      <xdr:colOff>533399</xdr:colOff>
      <xdr:row>17</xdr:row>
      <xdr:rowOff>133349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O1" sqref="O1"/>
    </sheetView>
  </sheetViews>
  <sheetFormatPr defaultRowHeight="15" x14ac:dyDescent="0.25"/>
  <sheetData>
    <row r="1" spans="1:1" x14ac:dyDescent="0.25">
      <c r="A1" s="4" t="s">
        <v>26</v>
      </c>
    </row>
    <row r="2" spans="1:1" x14ac:dyDescent="0.25">
      <c r="A2" s="4" t="s">
        <v>27</v>
      </c>
    </row>
    <row r="3" spans="1:1" x14ac:dyDescent="0.25">
      <c r="A3" s="4" t="s">
        <v>28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1"/>
  <sheetViews>
    <sheetView tabSelected="1" zoomScaleNormal="100" workbookViewId="0">
      <selection activeCell="L20" sqref="L20"/>
    </sheetView>
  </sheetViews>
  <sheetFormatPr defaultRowHeight="15" x14ac:dyDescent="0.25"/>
  <cols>
    <col min="1" max="1" width="3.28515625" customWidth="1"/>
    <col min="3" max="3" width="19.140625" bestFit="1" customWidth="1"/>
    <col min="4" max="4" width="13.42578125" customWidth="1"/>
    <col min="5" max="5" width="14.7109375" bestFit="1" customWidth="1"/>
  </cols>
  <sheetData>
    <row r="1" spans="1:11" x14ac:dyDescent="0.25">
      <c r="A1" s="4" t="s">
        <v>26</v>
      </c>
    </row>
    <row r="2" spans="1:11" x14ac:dyDescent="0.25">
      <c r="A2" s="4" t="s">
        <v>27</v>
      </c>
    </row>
    <row r="3" spans="1:11" x14ac:dyDescent="0.25">
      <c r="F3" s="1" t="s">
        <v>10</v>
      </c>
      <c r="G3" s="1" t="s">
        <v>21</v>
      </c>
      <c r="H3" s="1" t="s">
        <v>16</v>
      </c>
      <c r="I3" s="1" t="s">
        <v>17</v>
      </c>
      <c r="J3" s="1" t="s">
        <v>19</v>
      </c>
      <c r="K3" s="1" t="s">
        <v>19</v>
      </c>
    </row>
    <row r="4" spans="1:11" x14ac:dyDescent="0.25">
      <c r="B4" s="8" t="s">
        <v>24</v>
      </c>
      <c r="C4" s="8"/>
      <c r="D4" s="8"/>
      <c r="G4" s="1" t="s">
        <v>22</v>
      </c>
      <c r="H4" s="1"/>
      <c r="I4" s="1" t="s">
        <v>18</v>
      </c>
      <c r="J4" s="1" t="s">
        <v>20</v>
      </c>
      <c r="K4" s="1"/>
    </row>
    <row r="5" spans="1:11" ht="17.25" x14ac:dyDescent="0.25">
      <c r="B5" s="7" t="s">
        <v>0</v>
      </c>
      <c r="C5" s="7" t="s">
        <v>14</v>
      </c>
      <c r="D5" s="7" t="s">
        <v>7</v>
      </c>
      <c r="E5" s="7" t="s">
        <v>15</v>
      </c>
      <c r="F5" s="5" t="s">
        <v>10</v>
      </c>
      <c r="G5" s="5" t="s">
        <v>25</v>
      </c>
      <c r="H5" s="5" t="s">
        <v>4</v>
      </c>
      <c r="I5" s="5" t="s">
        <v>2</v>
      </c>
      <c r="J5" s="5" t="s">
        <v>3</v>
      </c>
      <c r="K5" s="5" t="s">
        <v>1</v>
      </c>
    </row>
    <row r="6" spans="1:11" ht="17.25" x14ac:dyDescent="0.25">
      <c r="B6" s="3">
        <v>1</v>
      </c>
      <c r="C6" s="3">
        <v>0.5</v>
      </c>
      <c r="D6" s="3">
        <v>2</v>
      </c>
      <c r="E6" s="3">
        <v>2.5000000000000001E-2</v>
      </c>
      <c r="F6" s="6" t="s">
        <v>11</v>
      </c>
      <c r="G6" s="6" t="s">
        <v>23</v>
      </c>
      <c r="H6" s="6" t="s">
        <v>9</v>
      </c>
      <c r="I6" s="6" t="s">
        <v>12</v>
      </c>
      <c r="J6" s="6" t="s">
        <v>13</v>
      </c>
      <c r="K6" s="6" t="s">
        <v>13</v>
      </c>
    </row>
    <row r="7" spans="1:11" ht="17.25" x14ac:dyDescent="0.25">
      <c r="B7" s="1"/>
      <c r="C7" s="2" t="s">
        <v>8</v>
      </c>
      <c r="D7" s="2"/>
      <c r="E7" s="2" t="s">
        <v>5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2</v>
      </c>
    </row>
    <row r="8" spans="1:11" x14ac:dyDescent="0.25">
      <c r="C8" s="1">
        <f>C6^2*PI()</f>
        <v>0.78539816339744828</v>
      </c>
      <c r="D8" s="1"/>
      <c r="E8" s="1">
        <f>E6^2*PI()</f>
        <v>1.9634954084936209E-3</v>
      </c>
      <c r="F8" s="1">
        <f>F7+$B$6</f>
        <v>1</v>
      </c>
      <c r="G8" s="1">
        <f>SQRT(K7*20/$B$12)</f>
        <v>6.3245750846647795</v>
      </c>
      <c r="H8" s="1">
        <f>$E$8*G8</f>
        <v>1.2418274139412449E-2</v>
      </c>
      <c r="I8" s="1">
        <f>H8*$B$6</f>
        <v>1.2418274139412449E-2</v>
      </c>
      <c r="J8" s="1">
        <f>I8/$C$8</f>
        <v>1.5811437711661949E-2</v>
      </c>
      <c r="K8" s="1">
        <f>K7-J8</f>
        <v>1.984188562288338</v>
      </c>
    </row>
    <row r="9" spans="1:11" x14ac:dyDescent="0.25">
      <c r="C9" s="1"/>
      <c r="D9" s="1"/>
      <c r="E9" s="1"/>
      <c r="F9" s="1">
        <f t="shared" ref="F9:F25" si="0">F8+$B$6</f>
        <v>2</v>
      </c>
      <c r="G9" s="1">
        <f>SQRT(K8*20/$B$12)</f>
        <v>6.2995253210767554</v>
      </c>
      <c r="H9" s="1">
        <f>$E$8*G9</f>
        <v>1.2369089043623513E-2</v>
      </c>
      <c r="I9" s="1">
        <f>H9*$B$6</f>
        <v>1.2369089043623513E-2</v>
      </c>
      <c r="J9" s="1">
        <f>I9/$C$8</f>
        <v>1.5748813302691889E-2</v>
      </c>
      <c r="K9" s="1">
        <f>K8-J9</f>
        <v>1.968439748985646</v>
      </c>
    </row>
    <row r="10" spans="1:11" x14ac:dyDescent="0.25">
      <c r="B10" t="s">
        <v>33</v>
      </c>
      <c r="F10" s="1">
        <f t="shared" si="0"/>
        <v>3</v>
      </c>
      <c r="G10" s="1">
        <f>SQRT(K9*20/$B$12)</f>
        <v>6.2744753594399745</v>
      </c>
      <c r="H10" s="1">
        <f t="shared" ref="H10:H73" si="1">$E$8*G10</f>
        <v>1.2319903558966751E-2</v>
      </c>
      <c r="I10" s="1">
        <f t="shared" ref="I10:I73" si="2">H10*$B$6</f>
        <v>1.2319903558966751E-2</v>
      </c>
      <c r="J10" s="1">
        <f t="shared" ref="J10:J73" si="3">I10/$C$8</f>
        <v>1.5686188398599938E-2</v>
      </c>
      <c r="K10" s="1">
        <f t="shared" ref="K10:K73" si="4">K9-J10</f>
        <v>1.9527535605870461</v>
      </c>
    </row>
    <row r="11" spans="1:11" ht="17.25" x14ac:dyDescent="0.25">
      <c r="B11" s="2" t="s">
        <v>6</v>
      </c>
      <c r="F11" s="1">
        <f t="shared" si="0"/>
        <v>4</v>
      </c>
      <c r="G11" s="1">
        <f>SQRT(K9*20/$B$12)</f>
        <v>6.2744753594399745</v>
      </c>
      <c r="H11" s="1">
        <f t="shared" si="1"/>
        <v>1.2319903558966751E-2</v>
      </c>
      <c r="I11" s="1">
        <f t="shared" si="2"/>
        <v>1.2319903558966751E-2</v>
      </c>
      <c r="J11" s="1">
        <f t="shared" si="3"/>
        <v>1.5686188398599938E-2</v>
      </c>
      <c r="K11" s="1">
        <f t="shared" si="4"/>
        <v>1.9370673721884462</v>
      </c>
    </row>
    <row r="12" spans="1:11" x14ac:dyDescent="0.25">
      <c r="B12" s="1">
        <f>1-(E6/C6)^4</f>
        <v>0.99999375000000001</v>
      </c>
      <c r="C12" t="s">
        <v>34</v>
      </c>
      <c r="F12" s="1">
        <f t="shared" si="0"/>
        <v>5</v>
      </c>
      <c r="G12" s="1">
        <f>SQRT(K10*20/$B$12)</f>
        <v>6.2494251981651558</v>
      </c>
      <c r="H12" s="1">
        <f t="shared" si="1"/>
        <v>1.227071768232162E-2</v>
      </c>
      <c r="I12" s="1">
        <f t="shared" si="2"/>
        <v>1.227071768232162E-2</v>
      </c>
      <c r="J12" s="1">
        <f t="shared" si="3"/>
        <v>1.562356299541289E-2</v>
      </c>
      <c r="K12" s="1">
        <f t="shared" si="4"/>
        <v>1.9214438091930333</v>
      </c>
    </row>
    <row r="13" spans="1:11" x14ac:dyDescent="0.25">
      <c r="B13" t="s">
        <v>35</v>
      </c>
      <c r="F13" s="1">
        <f t="shared" si="0"/>
        <v>6</v>
      </c>
      <c r="G13" s="1">
        <f>SQRT(K11*20/$B$12)</f>
        <v>6.224274221040055</v>
      </c>
      <c r="H13" s="1">
        <f t="shared" si="1"/>
        <v>1.2221333854217357E-2</v>
      </c>
      <c r="I13" s="1">
        <f t="shared" si="2"/>
        <v>1.2221333854217357E-2</v>
      </c>
      <c r="J13" s="1">
        <f t="shared" si="3"/>
        <v>1.556068555260014E-2</v>
      </c>
      <c r="K13" s="1">
        <f t="shared" si="4"/>
        <v>1.9058831236404332</v>
      </c>
    </row>
    <row r="14" spans="1:11" x14ac:dyDescent="0.25">
      <c r="F14" s="1">
        <f t="shared" si="0"/>
        <v>7</v>
      </c>
      <c r="G14" s="1">
        <f>SQRT(K12*20/$B$12)</f>
        <v>6.1991222254314318</v>
      </c>
      <c r="H14" s="1">
        <f t="shared" si="1"/>
        <v>1.2171948026325373E-2</v>
      </c>
      <c r="I14" s="1">
        <f t="shared" si="2"/>
        <v>1.2171948026325373E-2</v>
      </c>
      <c r="J14" s="1">
        <f t="shared" si="3"/>
        <v>1.549780556357858E-2</v>
      </c>
      <c r="K14" s="1">
        <f t="shared" si="4"/>
        <v>1.8903853180768546</v>
      </c>
    </row>
    <row r="15" spans="1:11" x14ac:dyDescent="0.25">
      <c r="F15" s="1">
        <f t="shared" si="0"/>
        <v>8</v>
      </c>
      <c r="G15" s="1">
        <f>SQRT(K13*20/$B$12)</f>
        <v>6.1739696071237748</v>
      </c>
      <c r="H15" s="1">
        <f t="shared" si="1"/>
        <v>1.2122560975766696E-2</v>
      </c>
      <c r="I15" s="1">
        <f t="shared" si="2"/>
        <v>1.2122560975766696E-2</v>
      </c>
      <c r="J15" s="1">
        <f t="shared" si="3"/>
        <v>1.5434924017809437E-2</v>
      </c>
      <c r="K15" s="1">
        <f t="shared" si="4"/>
        <v>1.8749503940590451</v>
      </c>
    </row>
    <row r="16" spans="1:11" x14ac:dyDescent="0.25">
      <c r="B16" s="4" t="s">
        <v>30</v>
      </c>
      <c r="F16" s="1">
        <f t="shared" si="0"/>
        <v>9</v>
      </c>
      <c r="G16" s="1">
        <f>SQRT(K14*20/$B$12)</f>
        <v>6.1488163626163637</v>
      </c>
      <c r="H16" s="1">
        <f t="shared" si="1"/>
        <v>1.2073172695667676E-2</v>
      </c>
      <c r="I16" s="1">
        <f t="shared" si="2"/>
        <v>1.2073172695667676E-2</v>
      </c>
      <c r="J16" s="1">
        <f t="shared" si="3"/>
        <v>1.537204090654091E-2</v>
      </c>
      <c r="K16" s="1">
        <f t="shared" si="4"/>
        <v>1.8595783531525041</v>
      </c>
    </row>
    <row r="17" spans="2:11" x14ac:dyDescent="0.25">
      <c r="B17" t="s">
        <v>31</v>
      </c>
      <c r="F17" s="1">
        <f t="shared" si="0"/>
        <v>10</v>
      </c>
      <c r="G17" s="1">
        <f>SQRT(K15*20/$B$12)</f>
        <v>6.1236624867349585</v>
      </c>
      <c r="H17" s="1">
        <f t="shared" si="1"/>
        <v>1.202378317586872E-2</v>
      </c>
      <c r="I17" s="1">
        <f t="shared" si="2"/>
        <v>1.202378317586872E-2</v>
      </c>
      <c r="J17" s="1">
        <f t="shared" si="3"/>
        <v>1.5309156216837398E-2</v>
      </c>
      <c r="K17" s="1">
        <f t="shared" si="4"/>
        <v>1.8442691969356666</v>
      </c>
    </row>
    <row r="18" spans="2:11" x14ac:dyDescent="0.25">
      <c r="B18" t="s">
        <v>32</v>
      </c>
      <c r="F18" s="1">
        <f t="shared" si="0"/>
        <v>11</v>
      </c>
      <c r="G18" s="1">
        <f>SQRT(K16*20/$B$12)</f>
        <v>6.09850797423411</v>
      </c>
      <c r="H18" s="1">
        <f t="shared" si="1"/>
        <v>1.1974392406070409E-2</v>
      </c>
      <c r="I18" s="1">
        <f t="shared" si="2"/>
        <v>1.1974392406070409E-2</v>
      </c>
      <c r="J18" s="1">
        <f t="shared" si="3"/>
        <v>1.5246269935585277E-2</v>
      </c>
      <c r="K18" s="1">
        <f t="shared" si="4"/>
        <v>1.8290229270000813</v>
      </c>
    </row>
    <row r="19" spans="2:11" x14ac:dyDescent="0.25">
      <c r="F19" s="1">
        <f t="shared" si="0"/>
        <v>12</v>
      </c>
      <c r="G19" s="1">
        <f>SQRT(K17*20/$B$12)</f>
        <v>6.073352819802567</v>
      </c>
      <c r="H19" s="1">
        <f t="shared" si="1"/>
        <v>1.1925000375844125E-2</v>
      </c>
      <c r="I19" s="1">
        <f t="shared" si="2"/>
        <v>1.1925000375844125E-2</v>
      </c>
      <c r="J19" s="1">
        <f t="shared" si="3"/>
        <v>1.5183382049506419E-2</v>
      </c>
      <c r="K19" s="1">
        <f t="shared" si="4"/>
        <v>1.8138395449505749</v>
      </c>
    </row>
    <row r="20" spans="2:11" x14ac:dyDescent="0.25">
      <c r="F20" s="1">
        <f t="shared" si="0"/>
        <v>13</v>
      </c>
      <c r="G20" s="1">
        <f>SQRT(K18*20/$B$12)</f>
        <v>6.0481970180621962</v>
      </c>
      <c r="H20" s="1">
        <f t="shared" si="1"/>
        <v>1.1875607074629932E-2</v>
      </c>
      <c r="I20" s="1">
        <f t="shared" si="2"/>
        <v>1.1875607074629932E-2</v>
      </c>
      <c r="J20" s="1">
        <f t="shared" si="3"/>
        <v>1.5120492545155493E-2</v>
      </c>
      <c r="K20" s="1">
        <f t="shared" si="4"/>
        <v>1.7987190524054193</v>
      </c>
    </row>
    <row r="21" spans="2:11" x14ac:dyDescent="0.25">
      <c r="F21" s="1">
        <f t="shared" si="0"/>
        <v>14</v>
      </c>
      <c r="G21" s="1">
        <f>SQRT(K19*20/$B$12)</f>
        <v>6.02304056356685</v>
      </c>
      <c r="H21" s="1">
        <f t="shared" si="1"/>
        <v>1.182621249173434E-2</v>
      </c>
      <c r="I21" s="1">
        <f t="shared" si="2"/>
        <v>1.182621249173434E-2</v>
      </c>
      <c r="J21" s="1">
        <f t="shared" si="3"/>
        <v>1.5057601408917126E-2</v>
      </c>
      <c r="K21" s="1">
        <f t="shared" si="4"/>
        <v>1.7836614509965021</v>
      </c>
    </row>
    <row r="22" spans="2:11" x14ac:dyDescent="0.25">
      <c r="F22" s="1">
        <f t="shared" si="0"/>
        <v>15</v>
      </c>
      <c r="G22" s="1">
        <f>SQRT(K20*20/$B$12)</f>
        <v>5.9978834508012238</v>
      </c>
      <c r="H22" s="1">
        <f t="shared" si="1"/>
        <v>1.1776816616328078E-2</v>
      </c>
      <c r="I22" s="1">
        <f t="shared" si="2"/>
        <v>1.1776816616328078E-2</v>
      </c>
      <c r="J22" s="1">
        <f t="shared" si="3"/>
        <v>1.4994708627003061E-2</v>
      </c>
      <c r="K22" s="1">
        <f t="shared" si="4"/>
        <v>1.7686667423694991</v>
      </c>
    </row>
    <row r="23" spans="2:11" x14ac:dyDescent="0.25">
      <c r="F23" s="1">
        <f t="shared" si="0"/>
        <v>16</v>
      </c>
      <c r="G23" s="1">
        <f>SQRT(K21*20/$B$12)</f>
        <v>5.9727256741796628</v>
      </c>
      <c r="H23" s="1">
        <f t="shared" si="1"/>
        <v>1.1727419437443733E-2</v>
      </c>
      <c r="I23" s="1">
        <f t="shared" si="2"/>
        <v>1.1727419437443733E-2</v>
      </c>
      <c r="J23" s="1">
        <f t="shared" si="3"/>
        <v>1.4931814185449158E-2</v>
      </c>
      <c r="K23" s="1">
        <f t="shared" si="4"/>
        <v>1.75373492818405</v>
      </c>
    </row>
    <row r="24" spans="2:11" x14ac:dyDescent="0.25">
      <c r="F24" s="1">
        <f t="shared" si="0"/>
        <v>17</v>
      </c>
      <c r="G24" s="1">
        <f>SQRT(K22*20/$B$12)</f>
        <v>5.9475672280449725</v>
      </c>
      <c r="H24" s="1">
        <f t="shared" si="1"/>
        <v>1.1678020943973435E-2</v>
      </c>
      <c r="I24" s="1">
        <f t="shared" si="2"/>
        <v>1.1678020943973435E-2</v>
      </c>
      <c r="J24" s="1">
        <f t="shared" si="3"/>
        <v>1.4868918070112432E-2</v>
      </c>
      <c r="K24" s="1">
        <f t="shared" si="4"/>
        <v>1.7388660101139375</v>
      </c>
    </row>
    <row r="25" spans="2:11" x14ac:dyDescent="0.25">
      <c r="F25" s="1">
        <f t="shared" si="0"/>
        <v>18</v>
      </c>
      <c r="G25" s="1">
        <f>SQRT(K23*20/$B$12)</f>
        <v>5.9224081066671808</v>
      </c>
      <c r="H25" s="1">
        <f t="shared" si="1"/>
        <v>1.1628621124666408E-2</v>
      </c>
      <c r="I25" s="1">
        <f t="shared" si="2"/>
        <v>1.1628621124666408E-2</v>
      </c>
      <c r="J25" s="1">
        <f t="shared" si="3"/>
        <v>1.4806020266667953E-2</v>
      </c>
      <c r="K25" s="1">
        <f t="shared" si="4"/>
        <v>1.7240599898472695</v>
      </c>
    </row>
    <row r="26" spans="2:11" x14ac:dyDescent="0.25">
      <c r="F26" s="1">
        <f t="shared" ref="F26:F89" si="5">F25+$B$6</f>
        <v>19</v>
      </c>
      <c r="G26" s="1">
        <f>SQRT(K24*20/$B$12)</f>
        <v>5.8972483042422859</v>
      </c>
      <c r="H26" s="1">
        <f t="shared" si="1"/>
        <v>1.157921996812652E-2</v>
      </c>
      <c r="I26" s="1">
        <f t="shared" si="2"/>
        <v>1.157921996812652E-2</v>
      </c>
      <c r="J26" s="1">
        <f t="shared" si="3"/>
        <v>1.4743120760605716E-2</v>
      </c>
      <c r="K26" s="1">
        <f t="shared" si="4"/>
        <v>1.7093168690866638</v>
      </c>
    </row>
    <row r="27" spans="2:11" x14ac:dyDescent="0.25">
      <c r="F27" s="1">
        <f t="shared" si="5"/>
        <v>20</v>
      </c>
      <c r="G27" s="1">
        <f>SQRT(K25*20/$B$12)</f>
        <v>5.8720878148909739</v>
      </c>
      <c r="H27" s="1">
        <f t="shared" si="1"/>
        <v>1.1529817462809766E-2</v>
      </c>
      <c r="I27" s="1">
        <f t="shared" si="2"/>
        <v>1.1529817462809766E-2</v>
      </c>
      <c r="J27" s="1">
        <f t="shared" si="3"/>
        <v>1.4680219537227436E-2</v>
      </c>
      <c r="K27" s="1">
        <f t="shared" si="4"/>
        <v>1.6946366495494363</v>
      </c>
    </row>
    <row r="28" spans="2:11" x14ac:dyDescent="0.25">
      <c r="F28" s="1">
        <f t="shared" si="5"/>
        <v>21</v>
      </c>
      <c r="G28" s="1">
        <f>SQRT(K26*20/$B$12)</f>
        <v>5.8469266326573077</v>
      </c>
      <c r="H28" s="1">
        <f t="shared" si="1"/>
        <v>1.1480413597021691E-2</v>
      </c>
      <c r="I28" s="1">
        <f t="shared" si="2"/>
        <v>1.1480413597021691E-2</v>
      </c>
      <c r="J28" s="1">
        <f t="shared" si="3"/>
        <v>1.461731658164327E-2</v>
      </c>
      <c r="K28" s="1">
        <f t="shared" si="4"/>
        <v>1.680019332967793</v>
      </c>
    </row>
    <row r="29" spans="2:11" x14ac:dyDescent="0.25">
      <c r="F29" s="1">
        <f t="shared" si="5"/>
        <v>22</v>
      </c>
      <c r="G29" s="1">
        <f>SQRT(K27*20/$B$12)</f>
        <v>5.8217647515073869</v>
      </c>
      <c r="H29" s="1">
        <f t="shared" si="1"/>
        <v>1.143100835891476E-2</v>
      </c>
      <c r="I29" s="1">
        <f t="shared" si="2"/>
        <v>1.143100835891476E-2</v>
      </c>
      <c r="J29" s="1">
        <f t="shared" si="3"/>
        <v>1.4554411878768469E-2</v>
      </c>
      <c r="K29" s="1">
        <f t="shared" si="4"/>
        <v>1.6654649210890247</v>
      </c>
    </row>
    <row r="30" spans="2:11" x14ac:dyDescent="0.25">
      <c r="F30" s="1">
        <f t="shared" si="5"/>
        <v>23</v>
      </c>
      <c r="G30" s="1">
        <f>SQRT(K28*20/$B$12)</f>
        <v>5.796602165327978</v>
      </c>
      <c r="H30" s="1">
        <f t="shared" si="1"/>
        <v>1.1381601736485666E-2</v>
      </c>
      <c r="I30" s="1">
        <f t="shared" si="2"/>
        <v>1.1381601736485666E-2</v>
      </c>
      <c r="J30" s="1">
        <f t="shared" si="3"/>
        <v>1.4491505413319946E-2</v>
      </c>
      <c r="K30" s="1">
        <f t="shared" si="4"/>
        <v>1.6509734156757048</v>
      </c>
    </row>
    <row r="31" spans="2:11" x14ac:dyDescent="0.25">
      <c r="F31" s="1">
        <f t="shared" si="5"/>
        <v>24</v>
      </c>
      <c r="G31" s="1">
        <f>SQRT(K29*20/$B$12)</f>
        <v>5.7714388679251192</v>
      </c>
      <c r="H31" s="1">
        <f t="shared" si="1"/>
        <v>1.1332193717572592E-2</v>
      </c>
      <c r="I31" s="1">
        <f t="shared" si="2"/>
        <v>1.1332193717572592E-2</v>
      </c>
      <c r="J31" s="1">
        <f t="shared" si="3"/>
        <v>1.4428597169812799E-2</v>
      </c>
      <c r="K31" s="1">
        <f t="shared" si="4"/>
        <v>1.636544818505892</v>
      </c>
    </row>
    <row r="32" spans="2:11" x14ac:dyDescent="0.25">
      <c r="F32" s="1">
        <f t="shared" si="5"/>
        <v>25</v>
      </c>
      <c r="G32" s="1">
        <f>SQRT(K30*20/$B$12)</f>
        <v>5.746274853022685</v>
      </c>
      <c r="H32" s="1">
        <f t="shared" si="1"/>
        <v>1.1282784289852398E-2</v>
      </c>
      <c r="I32" s="1">
        <f t="shared" si="2"/>
        <v>1.1282784289852398E-2</v>
      </c>
      <c r="J32" s="1">
        <f t="shared" si="3"/>
        <v>1.4365687132556714E-2</v>
      </c>
      <c r="K32" s="1">
        <f t="shared" si="4"/>
        <v>1.6221791313733351</v>
      </c>
    </row>
    <row r="33" spans="6:11" x14ac:dyDescent="0.25">
      <c r="F33" s="1">
        <f t="shared" si="5"/>
        <v>26</v>
      </c>
      <c r="G33" s="1">
        <f>SQRT(K31*20/$B$12)</f>
        <v>5.72111011426093</v>
      </c>
      <c r="H33" s="1">
        <f t="shared" si="1"/>
        <v>1.1233373440837751E-2</v>
      </c>
      <c r="I33" s="1">
        <f t="shared" si="2"/>
        <v>1.1233373440837751E-2</v>
      </c>
      <c r="J33" s="1">
        <f t="shared" si="3"/>
        <v>1.4302775285652327E-2</v>
      </c>
      <c r="K33" s="1">
        <f t="shared" si="4"/>
        <v>1.6078763560876828</v>
      </c>
    </row>
    <row r="34" spans="6:11" x14ac:dyDescent="0.25">
      <c r="F34" s="1">
        <f t="shared" si="5"/>
        <v>27</v>
      </c>
      <c r="G34" s="1">
        <f>SQRT(K32*20/$B$12)</f>
        <v>5.695944645194988</v>
      </c>
      <c r="H34" s="1">
        <f t="shared" si="1"/>
        <v>1.1183961157874185E-2</v>
      </c>
      <c r="I34" s="1">
        <f t="shared" si="2"/>
        <v>1.1183961157874185E-2</v>
      </c>
      <c r="J34" s="1">
        <f t="shared" si="3"/>
        <v>1.4239861612987471E-2</v>
      </c>
      <c r="K34" s="1">
        <f t="shared" si="4"/>
        <v>1.5936364944746952</v>
      </c>
    </row>
    <row r="35" spans="6:11" x14ac:dyDescent="0.25">
      <c r="F35" s="1">
        <f t="shared" si="5"/>
        <v>28</v>
      </c>
      <c r="G35" s="1">
        <f>SQRT(K33*20/$B$12)</f>
        <v>5.6707784392933505</v>
      </c>
      <c r="H35" s="1">
        <f t="shared" si="1"/>
        <v>1.1134547428137114E-2</v>
      </c>
      <c r="I35" s="1">
        <f t="shared" si="2"/>
        <v>1.1134547428137114E-2</v>
      </c>
      <c r="J35" s="1">
        <f t="shared" si="3"/>
        <v>1.4176946098233376E-2</v>
      </c>
      <c r="K35" s="1">
        <f t="shared" si="4"/>
        <v>1.579459548376462</v>
      </c>
    </row>
    <row r="36" spans="6:11" x14ac:dyDescent="0.25">
      <c r="F36" s="1">
        <f t="shared" si="5"/>
        <v>29</v>
      </c>
      <c r="G36" s="1">
        <f>SQRT(K34*20/$B$12)</f>
        <v>5.6456114899362984</v>
      </c>
      <c r="H36" s="1">
        <f t="shared" si="1"/>
        <v>1.1085132238628751E-2</v>
      </c>
      <c r="I36" s="1">
        <f t="shared" si="2"/>
        <v>1.1085132238628751E-2</v>
      </c>
      <c r="J36" s="1">
        <f t="shared" si="3"/>
        <v>1.4114028724840747E-2</v>
      </c>
      <c r="K36" s="1">
        <f t="shared" si="4"/>
        <v>1.5653455196516213</v>
      </c>
    </row>
    <row r="37" spans="6:11" x14ac:dyDescent="0.25">
      <c r="F37" s="1">
        <f t="shared" si="5"/>
        <v>30</v>
      </c>
      <c r="G37" s="1">
        <f>SQRT(K35*20/$B$12)</f>
        <v>5.6204437904143072</v>
      </c>
      <c r="H37" s="1">
        <f t="shared" si="1"/>
        <v>1.1035715576174976E-2</v>
      </c>
      <c r="I37" s="1">
        <f t="shared" si="2"/>
        <v>1.1035715576174976E-2</v>
      </c>
      <c r="J37" s="1">
        <f t="shared" si="3"/>
        <v>1.4051109476035771E-2</v>
      </c>
      <c r="K37" s="1">
        <f t="shared" si="4"/>
        <v>1.5512944101755854</v>
      </c>
    </row>
    <row r="38" spans="6:11" x14ac:dyDescent="0.25">
      <c r="F38" s="1">
        <f t="shared" si="5"/>
        <v>31</v>
      </c>
      <c r="G38" s="1">
        <f>SQRT(K36*20/$B$12)</f>
        <v>5.595275333926411</v>
      </c>
      <c r="H38" s="1">
        <f t="shared" si="1"/>
        <v>1.0986297427422119E-2</v>
      </c>
      <c r="I38" s="1">
        <f t="shared" si="2"/>
        <v>1.0986297427422119E-2</v>
      </c>
      <c r="J38" s="1">
        <f t="shared" si="3"/>
        <v>1.3988188334816029E-2</v>
      </c>
      <c r="K38" s="1">
        <f t="shared" si="4"/>
        <v>1.5373062218407694</v>
      </c>
    </row>
    <row r="39" spans="6:11" x14ac:dyDescent="0.25">
      <c r="F39" s="1">
        <f t="shared" si="5"/>
        <v>32</v>
      </c>
      <c r="G39" s="1">
        <f>SQRT(K37*20/$B$12)</f>
        <v>5.5701061135785315</v>
      </c>
      <c r="H39" s="1">
        <f t="shared" si="1"/>
        <v>1.0936877778833693E-2</v>
      </c>
      <c r="I39" s="1">
        <f t="shared" si="2"/>
        <v>1.0936877778833693E-2</v>
      </c>
      <c r="J39" s="1">
        <f t="shared" si="3"/>
        <v>1.3925265283946329E-2</v>
      </c>
      <c r="K39" s="1">
        <f t="shared" si="4"/>
        <v>1.523380956556823</v>
      </c>
    </row>
    <row r="40" spans="6:11" x14ac:dyDescent="0.25">
      <c r="F40" s="1">
        <f t="shared" si="5"/>
        <v>33</v>
      </c>
      <c r="G40" s="1">
        <f>SQRT(K38*20/$B$12)</f>
        <v>5.5449361223817668</v>
      </c>
      <c r="H40" s="1">
        <f t="shared" si="1"/>
        <v>1.0887456616687021E-2</v>
      </c>
      <c r="I40" s="1">
        <f t="shared" si="2"/>
        <v>1.0887456616687021E-2</v>
      </c>
      <c r="J40" s="1">
        <f t="shared" si="3"/>
        <v>1.3862340305954417E-2</v>
      </c>
      <c r="K40" s="1">
        <f t="shared" si="4"/>
        <v>1.5095186162508687</v>
      </c>
    </row>
    <row r="41" spans="6:11" x14ac:dyDescent="0.25">
      <c r="F41" s="1">
        <f t="shared" si="5"/>
        <v>34</v>
      </c>
      <c r="G41" s="1">
        <f>SQRT(K39*20/$B$12)</f>
        <v>5.5197653532506417</v>
      </c>
      <c r="H41" s="1">
        <f t="shared" si="1"/>
        <v>1.0838033927069805E-2</v>
      </c>
      <c r="I41" s="1">
        <f t="shared" si="2"/>
        <v>1.0838033927069805E-2</v>
      </c>
      <c r="J41" s="1">
        <f t="shared" si="3"/>
        <v>1.3799413383126607E-2</v>
      </c>
      <c r="K41" s="1">
        <f t="shared" si="4"/>
        <v>1.4957192028677422</v>
      </c>
    </row>
    <row r="42" spans="6:11" x14ac:dyDescent="0.25">
      <c r="F42" s="1">
        <f t="shared" si="5"/>
        <v>35</v>
      </c>
      <c r="G42" s="1">
        <f>SQRT(K40*20/$B$12)</f>
        <v>5.4945937990013167</v>
      </c>
      <c r="H42" s="1">
        <f t="shared" si="1"/>
        <v>1.0788609695876606E-2</v>
      </c>
      <c r="I42" s="1">
        <f t="shared" si="2"/>
        <v>1.0788609695876606E-2</v>
      </c>
      <c r="J42" s="1">
        <f t="shared" si="3"/>
        <v>1.3736484497503292E-2</v>
      </c>
      <c r="K42" s="1">
        <f t="shared" si="4"/>
        <v>1.481982718370239</v>
      </c>
    </row>
    <row r="43" spans="6:11" x14ac:dyDescent="0.25">
      <c r="F43" s="1">
        <f t="shared" si="5"/>
        <v>36</v>
      </c>
      <c r="G43" s="1">
        <f>SQRT(K41*20/$B$12)</f>
        <v>5.4694214523497582</v>
      </c>
      <c r="H43" s="1">
        <f t="shared" si="1"/>
        <v>1.0739183908805261E-2</v>
      </c>
      <c r="I43" s="1">
        <f t="shared" si="2"/>
        <v>1.0739183908805261E-2</v>
      </c>
      <c r="J43" s="1">
        <f t="shared" si="3"/>
        <v>1.3673553630874396E-2</v>
      </c>
      <c r="K43" s="1">
        <f t="shared" si="4"/>
        <v>1.4683091647393647</v>
      </c>
    </row>
    <row r="44" spans="6:11" x14ac:dyDescent="0.25">
      <c r="F44" s="1">
        <f t="shared" si="5"/>
        <v>37</v>
      </c>
      <c r="G44" s="1">
        <f>SQRT(K42*20/$B$12)</f>
        <v>5.4442483059098601</v>
      </c>
      <c r="H44" s="1">
        <f t="shared" si="1"/>
        <v>1.0689756551353184E-2</v>
      </c>
      <c r="I44" s="1">
        <f t="shared" si="2"/>
        <v>1.0689756551353184E-2</v>
      </c>
      <c r="J44" s="1">
        <f t="shared" si="3"/>
        <v>1.361062076477465E-2</v>
      </c>
      <c r="K44" s="1">
        <f t="shared" si="4"/>
        <v>1.4546985439745901</v>
      </c>
    </row>
    <row r="45" spans="6:11" x14ac:dyDescent="0.25">
      <c r="F45" s="1">
        <f t="shared" si="5"/>
        <v>38</v>
      </c>
      <c r="G45" s="1">
        <f>SQRT(K43*20/$B$12)</f>
        <v>5.4190743521915259</v>
      </c>
      <c r="H45" s="1">
        <f t="shared" si="1"/>
        <v>1.0640327608813603E-2</v>
      </c>
      <c r="I45" s="1">
        <f t="shared" si="2"/>
        <v>1.0640327608813603E-2</v>
      </c>
      <c r="J45" s="1">
        <f t="shared" si="3"/>
        <v>1.3547685880478815E-2</v>
      </c>
      <c r="K45" s="1">
        <f t="shared" si="4"/>
        <v>1.4411508580941113</v>
      </c>
    </row>
    <row r="46" spans="6:11" x14ac:dyDescent="0.25">
      <c r="F46" s="1">
        <f t="shared" si="5"/>
        <v>39</v>
      </c>
      <c r="G46" s="1">
        <f>SQRT(K44*20/$B$12)</f>
        <v>5.3938995835987056</v>
      </c>
      <c r="H46" s="1">
        <f t="shared" si="1"/>
        <v>1.0590897066271712E-2</v>
      </c>
      <c r="I46" s="1">
        <f t="shared" si="2"/>
        <v>1.0590897066271712E-2</v>
      </c>
      <c r="J46" s="1">
        <f t="shared" si="3"/>
        <v>1.3484748958996765E-2</v>
      </c>
      <c r="K46" s="1">
        <f t="shared" si="4"/>
        <v>1.4276661091351144</v>
      </c>
    </row>
    <row r="47" spans="6:11" x14ac:dyDescent="0.25">
      <c r="F47" s="1">
        <f t="shared" si="5"/>
        <v>40</v>
      </c>
      <c r="G47" s="1">
        <f>SQRT(K45*20/$B$12)</f>
        <v>5.3687239924273804</v>
      </c>
      <c r="H47" s="1">
        <f t="shared" si="1"/>
        <v>1.0541464908600702E-2</v>
      </c>
      <c r="I47" s="1">
        <f t="shared" si="2"/>
        <v>1.0541464908600702E-2</v>
      </c>
      <c r="J47" s="1">
        <f t="shared" si="3"/>
        <v>1.3421809981068452E-2</v>
      </c>
      <c r="K47" s="1">
        <f t="shared" si="4"/>
        <v>1.414244299154046</v>
      </c>
    </row>
    <row r="48" spans="6:11" x14ac:dyDescent="0.25">
      <c r="F48" s="1">
        <f t="shared" si="5"/>
        <v>41</v>
      </c>
      <c r="G48" s="1">
        <f>SQRT(K46*20/$B$12)</f>
        <v>5.3435475708635085</v>
      </c>
      <c r="H48" s="1">
        <f t="shared" si="1"/>
        <v>1.049203112045774E-2</v>
      </c>
      <c r="I48" s="1">
        <f t="shared" si="2"/>
        <v>1.049203112045774E-2</v>
      </c>
      <c r="J48" s="1">
        <f t="shared" si="3"/>
        <v>1.3358868927158773E-2</v>
      </c>
      <c r="K48" s="1">
        <f t="shared" si="4"/>
        <v>1.4008854302268872</v>
      </c>
    </row>
    <row r="49" spans="6:11" x14ac:dyDescent="0.25">
      <c r="F49" s="1">
        <f t="shared" si="5"/>
        <v>42</v>
      </c>
      <c r="G49" s="1">
        <f>SQRT(K47*20/$B$12)</f>
        <v>5.3183703109809111</v>
      </c>
      <c r="H49" s="1">
        <f t="shared" si="1"/>
        <v>1.044259568627981E-2</v>
      </c>
      <c r="I49" s="1">
        <f t="shared" si="2"/>
        <v>1.044259568627981E-2</v>
      </c>
      <c r="J49" s="1">
        <f t="shared" si="3"/>
        <v>1.329592577745228E-2</v>
      </c>
      <c r="K49" s="1">
        <f t="shared" si="4"/>
        <v>1.3875895044494349</v>
      </c>
    </row>
    <row r="50" spans="6:11" x14ac:dyDescent="0.25">
      <c r="F50" s="1">
        <f t="shared" si="5"/>
        <v>43</v>
      </c>
      <c r="G50" s="1">
        <f>SQRT(K48*20/$B$12)</f>
        <v>5.2931922047391184</v>
      </c>
      <c r="H50" s="1">
        <f t="shared" si="1"/>
        <v>1.0393158590279485E-2</v>
      </c>
      <c r="I50" s="1">
        <f t="shared" si="2"/>
        <v>1.0393158590279485E-2</v>
      </c>
      <c r="J50" s="1">
        <f t="shared" si="3"/>
        <v>1.3232980511847797E-2</v>
      </c>
      <c r="K50" s="1">
        <f t="shared" si="4"/>
        <v>1.374356523937587</v>
      </c>
    </row>
    <row r="51" spans="6:11" x14ac:dyDescent="0.25">
      <c r="F51" s="1">
        <f t="shared" si="5"/>
        <v>44</v>
      </c>
      <c r="G51" s="1">
        <f>SQRT(K49*20/$B$12)</f>
        <v>5.2680132439811516</v>
      </c>
      <c r="H51" s="1">
        <f t="shared" si="1"/>
        <v>1.0343719816440576E-2</v>
      </c>
      <c r="I51" s="1">
        <f t="shared" si="2"/>
        <v>1.0343719816440576E-2</v>
      </c>
      <c r="J51" s="1">
        <f t="shared" si="3"/>
        <v>1.317003310995288E-2</v>
      </c>
      <c r="K51" s="1">
        <f t="shared" si="4"/>
        <v>1.3611864908276341</v>
      </c>
    </row>
    <row r="52" spans="6:11" x14ac:dyDescent="0.25">
      <c r="F52" s="1">
        <f t="shared" si="5"/>
        <v>45</v>
      </c>
      <c r="G52" s="1">
        <f>SQRT(K50*20/$B$12)</f>
        <v>5.2428334204312614</v>
      </c>
      <c r="H52" s="1">
        <f t="shared" si="1"/>
        <v>1.0294279348513687E-2</v>
      </c>
      <c r="I52" s="1">
        <f t="shared" si="2"/>
        <v>1.0294279348513687E-2</v>
      </c>
      <c r="J52" s="1">
        <f t="shared" si="3"/>
        <v>1.3107083551078154E-2</v>
      </c>
      <c r="K52" s="1">
        <f t="shared" si="4"/>
        <v>1.3480794072765558</v>
      </c>
    </row>
    <row r="53" spans="6:11" x14ac:dyDescent="0.25">
      <c r="F53" s="1">
        <f t="shared" si="5"/>
        <v>46</v>
      </c>
      <c r="G53" s="1">
        <f>SQRT(K51*20/$B$12)</f>
        <v>5.2176527256926049</v>
      </c>
      <c r="H53" s="1">
        <f t="shared" si="1"/>
        <v>1.0244837170011655E-2</v>
      </c>
      <c r="I53" s="1">
        <f t="shared" si="2"/>
        <v>1.0244837170011655E-2</v>
      </c>
      <c r="J53" s="1">
        <f t="shared" si="3"/>
        <v>1.3044131814231513E-2</v>
      </c>
      <c r="K53" s="1">
        <f t="shared" si="4"/>
        <v>1.3350352754623243</v>
      </c>
    </row>
    <row r="54" spans="6:11" x14ac:dyDescent="0.25">
      <c r="F54" s="1">
        <f t="shared" si="5"/>
        <v>47</v>
      </c>
      <c r="G54" s="1">
        <f>SQRT(K52*20/$B$12)</f>
        <v>5.1924711512448694</v>
      </c>
      <c r="H54" s="1">
        <f t="shared" si="1"/>
        <v>1.0195393264204886E-2</v>
      </c>
      <c r="I54" s="1">
        <f t="shared" si="2"/>
        <v>1.0195393264204886E-2</v>
      </c>
      <c r="J54" s="1">
        <f t="shared" si="3"/>
        <v>1.2981177878112173E-2</v>
      </c>
      <c r="K54" s="1">
        <f t="shared" si="4"/>
        <v>1.3220540975842121</v>
      </c>
    </row>
    <row r="55" spans="6:11" x14ac:dyDescent="0.25">
      <c r="F55" s="1">
        <f t="shared" si="5"/>
        <v>48</v>
      </c>
      <c r="G55" s="1">
        <f>SQRT(K53*20/$B$12)</f>
        <v>5.1672886884418334</v>
      </c>
      <c r="H55" s="1">
        <f t="shared" si="1"/>
        <v>1.0145947614116564E-2</v>
      </c>
      <c r="I55" s="1">
        <f t="shared" si="2"/>
        <v>1.0145947614116564E-2</v>
      </c>
      <c r="J55" s="1">
        <f t="shared" si="3"/>
        <v>1.2918221721104585E-2</v>
      </c>
      <c r="K55" s="1">
        <f t="shared" si="4"/>
        <v>1.3091358758631075</v>
      </c>
    </row>
    <row r="56" spans="6:11" x14ac:dyDescent="0.25">
      <c r="F56" s="1">
        <f t="shared" si="5"/>
        <v>49</v>
      </c>
      <c r="G56" s="1">
        <f>SQRT(K54*20/$B$12)</f>
        <v>5.1421053285088689</v>
      </c>
      <c r="H56" s="1">
        <f t="shared" si="1"/>
        <v>1.0096500202517747E-2</v>
      </c>
      <c r="I56" s="1">
        <f t="shared" si="2"/>
        <v>1.0096500202517747E-2</v>
      </c>
      <c r="J56" s="1">
        <f t="shared" si="3"/>
        <v>1.2855263321272174E-2</v>
      </c>
      <c r="K56" s="1">
        <f t="shared" si="4"/>
        <v>1.2962806125418354</v>
      </c>
    </row>
    <row r="57" spans="6:11" x14ac:dyDescent="0.25">
      <c r="F57" s="1">
        <f t="shared" si="5"/>
        <v>50</v>
      </c>
      <c r="G57" s="1">
        <f>SQRT(K55*20/$B$12)</f>
        <v>5.1169210625403831</v>
      </c>
      <c r="H57" s="1">
        <f t="shared" si="1"/>
        <v>1.0047051011922343E-2</v>
      </c>
      <c r="I57" s="1">
        <f t="shared" si="2"/>
        <v>1.0047051011922343E-2</v>
      </c>
      <c r="J57" s="1">
        <f t="shared" si="3"/>
        <v>1.279230265635096E-2</v>
      </c>
      <c r="K57" s="1">
        <f t="shared" si="4"/>
        <v>1.2834883098854843</v>
      </c>
    </row>
    <row r="58" spans="6:11" x14ac:dyDescent="0.25">
      <c r="F58" s="1">
        <f t="shared" si="5"/>
        <v>51</v>
      </c>
      <c r="G58" s="1">
        <f>SQRT(K56*20/$B$12)</f>
        <v>5.0917358814971934</v>
      </c>
      <c r="H58" s="1">
        <f t="shared" si="1"/>
        <v>9.9976000245819586E-3</v>
      </c>
      <c r="I58" s="1">
        <f t="shared" si="2"/>
        <v>9.9976000245819586E-3</v>
      </c>
      <c r="J58" s="1">
        <f t="shared" si="3"/>
        <v>1.2729339703742985E-2</v>
      </c>
      <c r="K58" s="1">
        <f t="shared" si="4"/>
        <v>1.2707589701817414</v>
      </c>
    </row>
    <row r="59" spans="6:11" x14ac:dyDescent="0.25">
      <c r="F59" s="1">
        <f t="shared" si="5"/>
        <v>52</v>
      </c>
      <c r="G59" s="1">
        <f>SQRT(K57*20/$B$12)</f>
        <v>5.0665497762038374</v>
      </c>
      <c r="H59" s="1">
        <f t="shared" si="1"/>
        <v>9.9481472224806165E-3</v>
      </c>
      <c r="I59" s="1">
        <f t="shared" si="2"/>
        <v>9.9481472224806165E-3</v>
      </c>
      <c r="J59" s="1">
        <f t="shared" si="3"/>
        <v>1.2666374440509593E-2</v>
      </c>
      <c r="K59" s="1">
        <f t="shared" si="4"/>
        <v>1.2580925957412319</v>
      </c>
    </row>
    <row r="60" spans="6:11" x14ac:dyDescent="0.25">
      <c r="F60" s="1">
        <f t="shared" si="5"/>
        <v>53</v>
      </c>
      <c r="G60" s="1">
        <f>SQRT(K58*20/$B$12)</f>
        <v>5.041362737345815</v>
      </c>
      <c r="H60" s="1">
        <f t="shared" si="1"/>
        <v>9.8986925873293403E-3</v>
      </c>
      <c r="I60" s="1">
        <f t="shared" si="2"/>
        <v>9.8986925873293403E-3</v>
      </c>
      <c r="J60" s="1">
        <f t="shared" si="3"/>
        <v>1.2603406843364539E-2</v>
      </c>
      <c r="K60" s="1">
        <f t="shared" si="4"/>
        <v>1.2454891888978674</v>
      </c>
    </row>
    <row r="61" spans="6:11" x14ac:dyDescent="0.25">
      <c r="F61" s="1">
        <f t="shared" si="5"/>
        <v>54</v>
      </c>
      <c r="G61" s="1">
        <f>SQRT(K59*20/$B$12)</f>
        <v>5.0161747554667588</v>
      </c>
      <c r="H61" s="1">
        <f t="shared" si="1"/>
        <v>9.8492361005605919E-3</v>
      </c>
      <c r="I61" s="1">
        <f t="shared" si="2"/>
        <v>9.8492361005605919E-3</v>
      </c>
      <c r="J61" s="1">
        <f t="shared" si="3"/>
        <v>1.2540436888666897E-2</v>
      </c>
      <c r="K61" s="1">
        <f t="shared" si="4"/>
        <v>1.2329487520092006</v>
      </c>
    </row>
    <row r="62" spans="6:11" x14ac:dyDescent="0.25">
      <c r="F62" s="1">
        <f t="shared" si="5"/>
        <v>55</v>
      </c>
      <c r="G62" s="1">
        <f>SQRT(K60*20/$B$12)</f>
        <v>4.990985820965534</v>
      </c>
      <c r="H62" s="1">
        <f t="shared" si="1"/>
        <v>9.7997777433225901E-3</v>
      </c>
      <c r="I62" s="1">
        <f t="shared" si="2"/>
        <v>9.7997777433225901E-3</v>
      </c>
      <c r="J62" s="1">
        <f t="shared" si="3"/>
        <v>1.2477464552413836E-2</v>
      </c>
      <c r="K62" s="1">
        <f t="shared" si="4"/>
        <v>1.2204712874567867</v>
      </c>
    </row>
    <row r="63" spans="6:11" x14ac:dyDescent="0.25">
      <c r="F63" s="1">
        <f t="shared" si="5"/>
        <v>56</v>
      </c>
      <c r="G63" s="1">
        <f>SQRT(K61*20/$B$12)</f>
        <v>4.9657959240932623</v>
      </c>
      <c r="H63" s="1">
        <f t="shared" si="1"/>
        <v>9.7503174964734575E-3</v>
      </c>
      <c r="I63" s="1">
        <f t="shared" si="2"/>
        <v>9.7503174964734575E-3</v>
      </c>
      <c r="J63" s="1">
        <f t="shared" si="3"/>
        <v>1.2414489810233157E-2</v>
      </c>
      <c r="K63" s="1">
        <f t="shared" si="4"/>
        <v>1.2080567976465535</v>
      </c>
    </row>
    <row r="64" spans="6:11" x14ac:dyDescent="0.25">
      <c r="F64" s="1">
        <f t="shared" si="5"/>
        <v>57</v>
      </c>
      <c r="G64" s="1">
        <f>SQRT(K62*20/$B$12)</f>
        <v>4.9406050549502707</v>
      </c>
      <c r="H64" s="1">
        <f t="shared" si="1"/>
        <v>9.7008553405752308E-3</v>
      </c>
      <c r="I64" s="1">
        <f t="shared" si="2"/>
        <v>9.7008553405752308E-3</v>
      </c>
      <c r="J64" s="1">
        <f t="shared" si="3"/>
        <v>1.2351512637375679E-2</v>
      </c>
      <c r="K64" s="1">
        <f t="shared" si="4"/>
        <v>1.1957052850091778</v>
      </c>
    </row>
    <row r="65" spans="6:11" x14ac:dyDescent="0.25">
      <c r="F65" s="1">
        <f t="shared" si="5"/>
        <v>58</v>
      </c>
      <c r="G65" s="1">
        <f>SQRT(K63*20/$B$12)</f>
        <v>4.9154132034829559</v>
      </c>
      <c r="H65" s="1">
        <f t="shared" si="1"/>
        <v>9.6513912558877039E-3</v>
      </c>
      <c r="I65" s="1">
        <f t="shared" si="2"/>
        <v>9.6513912558877039E-3</v>
      </c>
      <c r="J65" s="1">
        <f t="shared" si="3"/>
        <v>1.228853300870739E-2</v>
      </c>
      <c r="K65" s="1">
        <f t="shared" si="4"/>
        <v>1.1834167520004704</v>
      </c>
    </row>
    <row r="66" spans="6:11" x14ac:dyDescent="0.25">
      <c r="F66" s="1">
        <f t="shared" si="5"/>
        <v>59</v>
      </c>
      <c r="G66" s="1">
        <f>SQRT(K64*20/$B$12)</f>
        <v>4.8902203594805753</v>
      </c>
      <c r="H66" s="1">
        <f t="shared" si="1"/>
        <v>9.6019252223621329E-3</v>
      </c>
      <c r="I66" s="1">
        <f t="shared" si="2"/>
        <v>9.6019252223621329E-3</v>
      </c>
      <c r="J66" s="1">
        <f t="shared" si="3"/>
        <v>1.2225550898701438E-2</v>
      </c>
      <c r="K66" s="1">
        <f t="shared" si="4"/>
        <v>1.1711912011017689</v>
      </c>
    </row>
    <row r="67" spans="6:11" x14ac:dyDescent="0.25">
      <c r="F67" s="1">
        <f t="shared" si="5"/>
        <v>60</v>
      </c>
      <c r="G67" s="1">
        <f>SQRT(K65*20/$B$12)</f>
        <v>4.8650265125719461</v>
      </c>
      <c r="H67" s="1">
        <f t="shared" si="1"/>
        <v>9.5524572196347482E-3</v>
      </c>
      <c r="I67" s="1">
        <f t="shared" si="2"/>
        <v>9.5524572196347482E-3</v>
      </c>
      <c r="J67" s="1">
        <f t="shared" si="3"/>
        <v>1.2162566281429865E-2</v>
      </c>
      <c r="K67" s="1">
        <f t="shared" si="4"/>
        <v>1.1590286348203391</v>
      </c>
    </row>
    <row r="68" spans="6:11" x14ac:dyDescent="0.25">
      <c r="F68" s="1">
        <f t="shared" si="5"/>
        <v>61</v>
      </c>
      <c r="G68" s="1">
        <f>SQRT(K66*20/$B$12)</f>
        <v>4.8398316522220597</v>
      </c>
      <c r="H68" s="1">
        <f t="shared" si="1"/>
        <v>9.5029872270201085E-3</v>
      </c>
      <c r="I68" s="1">
        <f t="shared" si="2"/>
        <v>9.5029872270201085E-3</v>
      </c>
      <c r="J68" s="1">
        <f t="shared" si="3"/>
        <v>1.2099579130555149E-2</v>
      </c>
      <c r="K68" s="1">
        <f t="shared" si="4"/>
        <v>1.146929055689784</v>
      </c>
    </row>
    <row r="69" spans="6:11" x14ac:dyDescent="0.25">
      <c r="F69" s="1">
        <f t="shared" si="5"/>
        <v>62</v>
      </c>
      <c r="G69" s="1">
        <f>SQRT(K67*20/$B$12)</f>
        <v>4.8146357677286069</v>
      </c>
      <c r="H69" s="1">
        <f t="shared" si="1"/>
        <v>9.4535152235042785E-3</v>
      </c>
      <c r="I69" s="1">
        <f t="shared" si="2"/>
        <v>9.4535152235042785E-3</v>
      </c>
      <c r="J69" s="1">
        <f t="shared" si="3"/>
        <v>1.2036589419321517E-2</v>
      </c>
      <c r="K69" s="1">
        <f t="shared" si="4"/>
        <v>1.1348924662704625</v>
      </c>
    </row>
    <row r="70" spans="6:11" x14ac:dyDescent="0.25">
      <c r="F70" s="1">
        <f t="shared" si="5"/>
        <v>63</v>
      </c>
      <c r="G70" s="1">
        <f>SQRT(K68*20/$B$12)</f>
        <v>4.7894388482184089</v>
      </c>
      <c r="H70" s="1">
        <f t="shared" si="1"/>
        <v>9.404041187737822E-3</v>
      </c>
      <c r="I70" s="1">
        <f t="shared" si="2"/>
        <v>9.404041187737822E-3</v>
      </c>
      <c r="J70" s="1">
        <f t="shared" si="3"/>
        <v>1.1973597120546024E-2</v>
      </c>
      <c r="K70" s="1">
        <f t="shared" si="4"/>
        <v>1.1229188691499163</v>
      </c>
    </row>
    <row r="71" spans="6:11" x14ac:dyDescent="0.25">
      <c r="F71" s="1">
        <f t="shared" si="5"/>
        <v>64</v>
      </c>
      <c r="G71" s="1">
        <f>SQRT(K69*20/$B$12)</f>
        <v>4.7642408826437581</v>
      </c>
      <c r="H71" s="1">
        <f t="shared" si="1"/>
        <v>9.3545650980286152E-3</v>
      </c>
      <c r="I71" s="1">
        <f t="shared" si="2"/>
        <v>9.3545650980286152E-3</v>
      </c>
      <c r="J71" s="1">
        <f t="shared" si="3"/>
        <v>1.1910602206609397E-2</v>
      </c>
      <c r="K71" s="1">
        <f t="shared" si="4"/>
        <v>1.111008266943307</v>
      </c>
    </row>
    <row r="72" spans="6:11" x14ac:dyDescent="0.25">
      <c r="F72" s="1">
        <f t="shared" si="5"/>
        <v>65</v>
      </c>
      <c r="G72" s="1">
        <f>SQRT(K70*20/$B$12)</f>
        <v>4.7390418597786468</v>
      </c>
      <c r="H72" s="1">
        <f t="shared" si="1"/>
        <v>9.3050869323344429E-3</v>
      </c>
      <c r="I72" s="1">
        <f t="shared" si="2"/>
        <v>9.3050869323344429E-3</v>
      </c>
      <c r="J72" s="1">
        <f t="shared" si="3"/>
        <v>1.1847604649446617E-2</v>
      </c>
      <c r="K72" s="1">
        <f t="shared" si="4"/>
        <v>1.0991606622938603</v>
      </c>
    </row>
    <row r="73" spans="6:11" x14ac:dyDescent="0.25">
      <c r="F73" s="1">
        <f t="shared" si="5"/>
        <v>66</v>
      </c>
      <c r="G73" s="1">
        <f>SQRT(K71*20/$B$12)</f>
        <v>4.7138417682149116</v>
      </c>
      <c r="H73" s="1">
        <f t="shared" si="1"/>
        <v>9.2556066682554297E-3</v>
      </c>
      <c r="I73" s="1">
        <f t="shared" si="2"/>
        <v>9.2556066682554297E-3</v>
      </c>
      <c r="J73" s="1">
        <f t="shared" si="3"/>
        <v>1.1784604420537279E-2</v>
      </c>
      <c r="K73" s="1">
        <f t="shared" si="4"/>
        <v>1.0873760578733231</v>
      </c>
    </row>
    <row r="74" spans="6:11" x14ac:dyDescent="0.25">
      <c r="F74" s="1">
        <f t="shared" si="5"/>
        <v>67</v>
      </c>
      <c r="G74" s="1">
        <f>SQRT(K72*20/$B$12)</f>
        <v>4.6886405963582574</v>
      </c>
      <c r="H74" s="1">
        <f t="shared" ref="H74:H137" si="6">$E$8*G74</f>
        <v>9.2061242830262305E-3</v>
      </c>
      <c r="I74" s="1">
        <f t="shared" ref="I74:I137" si="7">H74*$B$6</f>
        <v>9.2061242830262305E-3</v>
      </c>
      <c r="J74" s="1">
        <f t="shared" ref="J74:J137" si="8">I74/$C$8</f>
        <v>1.1721601490895643E-2</v>
      </c>
      <c r="K74" s="1">
        <f t="shared" ref="K74:K137" si="9">K73-J74</f>
        <v>1.0756544563824275</v>
      </c>
    </row>
    <row r="75" spans="6:11" x14ac:dyDescent="0.25">
      <c r="F75" s="1">
        <f t="shared" si="5"/>
        <v>68</v>
      </c>
      <c r="G75" s="1">
        <f>SQRT(K73*20/$B$12)</f>
        <v>4.6634383324241799</v>
      </c>
      <c r="H75" s="1">
        <f t="shared" si="6"/>
        <v>9.1566397535080245E-3</v>
      </c>
      <c r="I75" s="1">
        <f t="shared" si="7"/>
        <v>9.1566397535080245E-3</v>
      </c>
      <c r="J75" s="1">
        <f t="shared" si="8"/>
        <v>1.165859583106045E-2</v>
      </c>
      <c r="K75" s="1">
        <f t="shared" si="9"/>
        <v>1.0639958605513671</v>
      </c>
    </row>
    <row r="76" spans="6:11" x14ac:dyDescent="0.25">
      <c r="F76" s="1">
        <f t="shared" si="5"/>
        <v>69</v>
      </c>
      <c r="G76" s="1">
        <f>SQRT(K74*20/$B$12)</f>
        <v>4.6382349644337726</v>
      </c>
      <c r="H76" s="1">
        <f t="shared" si="6"/>
        <v>9.1071530561802859E-3</v>
      </c>
      <c r="I76" s="1">
        <f t="shared" si="7"/>
        <v>9.1071530561802859E-3</v>
      </c>
      <c r="J76" s="1">
        <f t="shared" si="8"/>
        <v>1.1595587411084433E-2</v>
      </c>
      <c r="K76" s="1">
        <f t="shared" si="9"/>
        <v>1.0524002731402826</v>
      </c>
    </row>
    <row r="77" spans="6:11" x14ac:dyDescent="0.25">
      <c r="F77" s="1">
        <f t="shared" si="5"/>
        <v>70</v>
      </c>
      <c r="G77" s="1">
        <f>SQRT(K75*20/$B$12)</f>
        <v>4.6130304802094209</v>
      </c>
      <c r="H77" s="1">
        <f t="shared" si="6"/>
        <v>9.0576641671323201E-3</v>
      </c>
      <c r="I77" s="1">
        <f t="shared" si="7"/>
        <v>9.0576641671323201E-3</v>
      </c>
      <c r="J77" s="1">
        <f t="shared" si="8"/>
        <v>1.1532576200523552E-2</v>
      </c>
      <c r="K77" s="1">
        <f t="shared" si="9"/>
        <v>1.040867696939759</v>
      </c>
    </row>
    <row r="78" spans="6:11" x14ac:dyDescent="0.25">
      <c r="F78" s="1">
        <f t="shared" si="5"/>
        <v>71</v>
      </c>
      <c r="G78" s="1">
        <f>SQRT(K76*20/$B$12)</f>
        <v>4.5878248673703732</v>
      </c>
      <c r="H78" s="1">
        <f t="shared" si="6"/>
        <v>9.0081730620545832E-3</v>
      </c>
      <c r="I78" s="1">
        <f t="shared" si="7"/>
        <v>9.0081730620545832E-3</v>
      </c>
      <c r="J78" s="1">
        <f t="shared" si="8"/>
        <v>1.1469562168425934E-2</v>
      </c>
      <c r="K78" s="1">
        <f t="shared" si="9"/>
        <v>1.029398134771333</v>
      </c>
    </row>
    <row r="79" spans="6:11" x14ac:dyDescent="0.25">
      <c r="F79" s="1">
        <f t="shared" si="5"/>
        <v>72</v>
      </c>
      <c r="G79" s="1">
        <f>SQRT(K77*20/$B$12)</f>
        <v>4.5626181133281882</v>
      </c>
      <c r="H79" s="1">
        <f t="shared" si="6"/>
        <v>8.9586797162297255E-3</v>
      </c>
      <c r="I79" s="1">
        <f t="shared" si="7"/>
        <v>8.9586797162297255E-3</v>
      </c>
      <c r="J79" s="1">
        <f t="shared" si="8"/>
        <v>1.1406545283320472E-2</v>
      </c>
      <c r="K79" s="1">
        <f t="shared" si="9"/>
        <v>1.0179915894880125</v>
      </c>
    </row>
    <row r="80" spans="6:11" x14ac:dyDescent="0.25">
      <c r="F80" s="1">
        <f t="shared" si="5"/>
        <v>73</v>
      </c>
      <c r="G80" s="1">
        <f>SQRT(K78*20/$B$12)</f>
        <v>4.537410205282054</v>
      </c>
      <c r="H80" s="1">
        <f t="shared" si="6"/>
        <v>8.9091841045234113E-3</v>
      </c>
      <c r="I80" s="1">
        <f t="shared" si="7"/>
        <v>8.9091841045234113E-3</v>
      </c>
      <c r="J80" s="1">
        <f t="shared" si="8"/>
        <v>1.1343525513205137E-2</v>
      </c>
      <c r="K80" s="1">
        <f t="shared" si="9"/>
        <v>1.0066480639748074</v>
      </c>
    </row>
    <row r="81" spans="6:11" x14ac:dyDescent="0.25">
      <c r="F81" s="1">
        <f t="shared" si="5"/>
        <v>74</v>
      </c>
      <c r="G81" s="1">
        <f>SQRT(K79*20/$B$12)</f>
        <v>4.5122011302139722</v>
      </c>
      <c r="H81" s="1">
        <f t="shared" si="6"/>
        <v>8.8596862013748615E-3</v>
      </c>
      <c r="I81" s="1">
        <f t="shared" si="7"/>
        <v>8.8596862013748615E-3</v>
      </c>
      <c r="J81" s="1">
        <f t="shared" si="8"/>
        <v>1.1280502825534932E-2</v>
      </c>
      <c r="K81" s="1">
        <f t="shared" si="9"/>
        <v>0.9953675611492725</v>
      </c>
    </row>
    <row r="82" spans="6:11" x14ac:dyDescent="0.25">
      <c r="F82" s="1">
        <f t="shared" si="5"/>
        <v>75</v>
      </c>
      <c r="G82" s="1">
        <f>SQRT(K80*20/$B$12)</f>
        <v>4.4869908748838121</v>
      </c>
      <c r="H82" s="1">
        <f t="shared" si="6"/>
        <v>8.8101859807871406E-3</v>
      </c>
      <c r="I82" s="1">
        <f t="shared" si="7"/>
        <v>8.8101859807871406E-3</v>
      </c>
      <c r="J82" s="1">
        <f t="shared" si="8"/>
        <v>1.1217477187209533E-2</v>
      </c>
      <c r="K82" s="1">
        <f t="shared" si="9"/>
        <v>0.98415008396206294</v>
      </c>
    </row>
    <row r="83" spans="6:11" x14ac:dyDescent="0.25">
      <c r="F83" s="1">
        <f t="shared" si="5"/>
        <v>76</v>
      </c>
      <c r="G83" s="1">
        <f>SQRT(K81*20/$B$12)</f>
        <v>4.4617794258242114</v>
      </c>
      <c r="H83" s="1">
        <f t="shared" si="6"/>
        <v>8.760683416317144E-3</v>
      </c>
      <c r="I83" s="1">
        <f t="shared" si="7"/>
        <v>8.760683416317144E-3</v>
      </c>
      <c r="J83" s="1">
        <f t="shared" si="8"/>
        <v>1.1154448564560531E-2</v>
      </c>
      <c r="K83" s="1">
        <f t="shared" si="9"/>
        <v>0.97299563539750245</v>
      </c>
    </row>
    <row r="84" spans="6:11" x14ac:dyDescent="0.25">
      <c r="F84" s="1">
        <f t="shared" si="5"/>
        <v>77</v>
      </c>
      <c r="G84" s="1">
        <f>SQRT(K82*20/$B$12)</f>
        <v>4.4365667693353412</v>
      </c>
      <c r="H84" s="1">
        <f t="shared" si="6"/>
        <v>8.7111784810653195E-3</v>
      </c>
      <c r="I84" s="1">
        <f t="shared" si="7"/>
        <v>8.7111784810653195E-3</v>
      </c>
      <c r="J84" s="1">
        <f t="shared" si="8"/>
        <v>1.1091416923338353E-2</v>
      </c>
      <c r="K84" s="1">
        <f t="shared" si="9"/>
        <v>0.96190421847416407</v>
      </c>
    </row>
    <row r="85" spans="6:11" x14ac:dyDescent="0.25">
      <c r="F85" s="1">
        <f t="shared" si="5"/>
        <v>78</v>
      </c>
      <c r="G85" s="1">
        <f>SQRT(K83*20/$B$12)</f>
        <v>4.4113528914795097</v>
      </c>
      <c r="H85" s="1">
        <f t="shared" si="6"/>
        <v>8.6616711476650756E-3</v>
      </c>
      <c r="I85" s="1">
        <f t="shared" si="7"/>
        <v>8.6616711476650756E-3</v>
      </c>
      <c r="J85" s="1">
        <f t="shared" si="8"/>
        <v>1.1028382228698775E-2</v>
      </c>
      <c r="K85" s="1">
        <f t="shared" si="9"/>
        <v>0.95087583624546534</v>
      </c>
    </row>
    <row r="86" spans="6:11" x14ac:dyDescent="0.25">
      <c r="F86" s="1">
        <f t="shared" si="5"/>
        <v>79</v>
      </c>
      <c r="G86" s="1">
        <f>SQRT(K84*20/$B$12)</f>
        <v>4.3861377780756143</v>
      </c>
      <c r="H86" s="1">
        <f t="shared" si="6"/>
        <v>8.6121613882718818E-3</v>
      </c>
      <c r="I86" s="1">
        <f t="shared" si="7"/>
        <v>8.6121613882718818E-3</v>
      </c>
      <c r="J86" s="1">
        <f t="shared" si="8"/>
        <v>1.0965344445189039E-2</v>
      </c>
      <c r="K86" s="1">
        <f t="shared" si="9"/>
        <v>0.9399104918002763</v>
      </c>
    </row>
    <row r="87" spans="6:11" x14ac:dyDescent="0.25">
      <c r="F87" s="1">
        <f t="shared" si="5"/>
        <v>80</v>
      </c>
      <c r="G87" s="1">
        <f>SQRT(K85*20/$B$12)</f>
        <v>4.3609214146934265</v>
      </c>
      <c r="H87" s="1">
        <f t="shared" si="6"/>
        <v>8.5626491745520485E-3</v>
      </c>
      <c r="I87" s="1">
        <f t="shared" si="7"/>
        <v>8.5626491745520485E-3</v>
      </c>
      <c r="J87" s="1">
        <f t="shared" si="8"/>
        <v>1.0902303536733568E-2</v>
      </c>
      <c r="K87" s="1">
        <f t="shared" si="9"/>
        <v>0.9290081882635427</v>
      </c>
    </row>
    <row r="88" spans="6:11" x14ac:dyDescent="0.25">
      <c r="F88" s="1">
        <f t="shared" si="5"/>
        <v>81</v>
      </c>
      <c r="G88" s="1">
        <f>SQRT(K86*20/$B$12)</f>
        <v>4.3357037866477119</v>
      </c>
      <c r="H88" s="1">
        <f t="shared" si="6"/>
        <v>8.5131344776711877E-3</v>
      </c>
      <c r="I88" s="1">
        <f t="shared" si="7"/>
        <v>8.5131344776711877E-3</v>
      </c>
      <c r="J88" s="1">
        <f t="shared" si="8"/>
        <v>1.083925946661928E-2</v>
      </c>
      <c r="K88" s="1">
        <f t="shared" si="9"/>
        <v>0.91816892879692347</v>
      </c>
    </row>
    <row r="89" spans="6:11" x14ac:dyDescent="0.25">
      <c r="F89" s="1">
        <f t="shared" si="5"/>
        <v>82</v>
      </c>
      <c r="G89" s="1">
        <f>SQRT(K87*20/$B$12)</f>
        <v>4.3104848789921739</v>
      </c>
      <c r="H89" s="1">
        <f t="shared" si="6"/>
        <v>8.4636172682823144E-3</v>
      </c>
      <c r="I89" s="1">
        <f t="shared" si="7"/>
        <v>8.4636172682823144E-3</v>
      </c>
      <c r="J89" s="1">
        <f t="shared" si="8"/>
        <v>1.0776212197480435E-2</v>
      </c>
      <c r="K89" s="1">
        <f t="shared" si="9"/>
        <v>0.90739271659944298</v>
      </c>
    </row>
    <row r="90" spans="6:11" x14ac:dyDescent="0.25">
      <c r="F90" s="1">
        <f t="shared" ref="F90:F153" si="10">F89+$B$6</f>
        <v>83</v>
      </c>
      <c r="G90" s="1">
        <f>SQRT(K88*20/$B$12)</f>
        <v>4.2852646765132132</v>
      </c>
      <c r="H90" s="1">
        <f t="shared" si="6"/>
        <v>8.4140975165135964E-3</v>
      </c>
      <c r="I90" s="1">
        <f t="shared" si="7"/>
        <v>8.4140975165135964E-3</v>
      </c>
      <c r="J90" s="1">
        <f t="shared" si="8"/>
        <v>1.0713161691283035E-2</v>
      </c>
      <c r="K90" s="1">
        <f t="shared" si="9"/>
        <v>0.89667955490815998</v>
      </c>
    </row>
    <row r="91" spans="6:11" x14ac:dyDescent="0.25">
      <c r="F91" s="1">
        <f t="shared" si="10"/>
        <v>84</v>
      </c>
      <c r="G91" s="1">
        <f>SQRT(K89*20/$B$12)</f>
        <v>4.260043163723501</v>
      </c>
      <c r="H91" s="1">
        <f t="shared" si="6"/>
        <v>8.3645751919557334E-3</v>
      </c>
      <c r="I91" s="1">
        <f t="shared" si="7"/>
        <v>8.3645751919557334E-3</v>
      </c>
      <c r="J91" s="1">
        <f t="shared" si="8"/>
        <v>1.0650107909308754E-2</v>
      </c>
      <c r="K91" s="1">
        <f t="shared" si="9"/>
        <v>0.88602944699885122</v>
      </c>
    </row>
    <row r="92" spans="6:11" x14ac:dyDescent="0.25">
      <c r="F92" s="1">
        <f t="shared" si="10"/>
        <v>85</v>
      </c>
      <c r="G92" s="1">
        <f>SQRT(K90*20/$B$12)</f>
        <v>4.2348203248553649</v>
      </c>
      <c r="H92" s="1">
        <f t="shared" si="6"/>
        <v>8.3150502636489734E-3</v>
      </c>
      <c r="I92" s="1">
        <f t="shared" si="7"/>
        <v>8.3150502636489734E-3</v>
      </c>
      <c r="J92" s="1">
        <f t="shared" si="8"/>
        <v>1.0587050812138414E-2</v>
      </c>
      <c r="K92" s="1">
        <f t="shared" si="9"/>
        <v>0.87544239618671282</v>
      </c>
    </row>
    <row r="93" spans="6:11" x14ac:dyDescent="0.25">
      <c r="F93" s="1">
        <f t="shared" si="10"/>
        <v>86</v>
      </c>
      <c r="G93" s="1">
        <f>SQRT(K91*20/$B$12)</f>
        <v>4.2095961438539584</v>
      </c>
      <c r="H93" s="1">
        <f t="shared" si="6"/>
        <v>8.2655227000696992E-3</v>
      </c>
      <c r="I93" s="1">
        <f t="shared" si="7"/>
        <v>8.2655227000696992E-3</v>
      </c>
      <c r="J93" s="1">
        <f t="shared" si="8"/>
        <v>1.0523990359634897E-2</v>
      </c>
      <c r="K93" s="1">
        <f t="shared" si="9"/>
        <v>0.86491840582707791</v>
      </c>
    </row>
    <row r="94" spans="6:11" x14ac:dyDescent="0.25">
      <c r="F94" s="1">
        <f t="shared" si="10"/>
        <v>87</v>
      </c>
      <c r="G94" s="1">
        <f>SQRT(K92*20/$B$12)</f>
        <v>4.1843706043702351</v>
      </c>
      <c r="H94" s="1">
        <f t="shared" si="6"/>
        <v>8.2159924691166345E-3</v>
      </c>
      <c r="I94" s="1">
        <f t="shared" si="7"/>
        <v>8.2159924691166345E-3</v>
      </c>
      <c r="J94" s="1">
        <f t="shared" si="8"/>
        <v>1.0460926510925589E-2</v>
      </c>
      <c r="K94" s="1">
        <f t="shared" si="9"/>
        <v>0.85445747931615235</v>
      </c>
    </row>
    <row r="95" spans="6:11" x14ac:dyDescent="0.25">
      <c r="F95" s="1">
        <f t="shared" si="10"/>
        <v>88</v>
      </c>
      <c r="G95" s="1">
        <f>SQRT(K93*20/$B$12)</f>
        <v>4.159143689753698</v>
      </c>
      <c r="H95" s="1">
        <f t="shared" si="6"/>
        <v>8.1664595380966029E-3</v>
      </c>
      <c r="I95" s="1">
        <f t="shared" si="7"/>
        <v>8.1664595380966029E-3</v>
      </c>
      <c r="J95" s="1">
        <f t="shared" si="8"/>
        <v>1.0397859224384246E-2</v>
      </c>
      <c r="K95" s="1">
        <f t="shared" si="9"/>
        <v>0.84405962009176805</v>
      </c>
    </row>
    <row r="96" spans="6:11" x14ac:dyDescent="0.25">
      <c r="F96" s="1">
        <f t="shared" si="10"/>
        <v>89</v>
      </c>
      <c r="G96" s="1">
        <f>SQRT(K94*20/$B$12)</f>
        <v>4.13391538304493</v>
      </c>
      <c r="H96" s="1">
        <f t="shared" si="6"/>
        <v>8.1169238737098682E-3</v>
      </c>
      <c r="I96" s="1">
        <f t="shared" si="7"/>
        <v>8.1169238737098682E-3</v>
      </c>
      <c r="J96" s="1">
        <f t="shared" si="8"/>
        <v>1.0334788457612326E-2</v>
      </c>
      <c r="K96" s="1">
        <f t="shared" si="9"/>
        <v>0.83372483163415567</v>
      </c>
    </row>
    <row r="97" spans="6:11" x14ac:dyDescent="0.25">
      <c r="F97" s="1">
        <f t="shared" si="10"/>
        <v>90</v>
      </c>
      <c r="G97" s="1">
        <f>SQRT(K95*20/$B$12)</f>
        <v>4.1086856669678804</v>
      </c>
      <c r="H97" s="1">
        <f t="shared" si="6"/>
        <v>8.0673854420349831E-3</v>
      </c>
      <c r="I97" s="1">
        <f t="shared" si="7"/>
        <v>8.0673854420349831E-3</v>
      </c>
      <c r="J97" s="1">
        <f t="shared" si="8"/>
        <v>1.0271714167419701E-2</v>
      </c>
      <c r="K97" s="1">
        <f t="shared" si="9"/>
        <v>0.823453117466736</v>
      </c>
    </row>
    <row r="98" spans="6:11" x14ac:dyDescent="0.25">
      <c r="F98" s="1">
        <f t="shared" si="10"/>
        <v>91</v>
      </c>
      <c r="G98" s="1">
        <f>SQRT(K96*20/$B$12)</f>
        <v>4.0834545239219233</v>
      </c>
      <c r="H98" s="1">
        <f t="shared" si="6"/>
        <v>8.0178442085132012E-3</v>
      </c>
      <c r="I98" s="1">
        <f t="shared" si="7"/>
        <v>8.0178442085132012E-3</v>
      </c>
      <c r="J98" s="1">
        <f t="shared" si="8"/>
        <v>1.0208636309804809E-2</v>
      </c>
      <c r="K98" s="1">
        <f t="shared" si="9"/>
        <v>0.81324448115693115</v>
      </c>
    </row>
    <row r="99" spans="6:11" x14ac:dyDescent="0.25">
      <c r="F99" s="1">
        <f t="shared" si="10"/>
        <v>92</v>
      </c>
      <c r="G99" s="1">
        <f>SQRT(K97*20/$B$12)</f>
        <v>4.0582219359736511</v>
      </c>
      <c r="H99" s="1">
        <f t="shared" si="6"/>
        <v>7.9683001379323576E-3</v>
      </c>
      <c r="I99" s="1">
        <f t="shared" si="7"/>
        <v>7.9683001379323576E-3</v>
      </c>
      <c r="J99" s="1">
        <f t="shared" si="8"/>
        <v>1.014555483993413E-2</v>
      </c>
      <c r="K99" s="1">
        <f t="shared" si="9"/>
        <v>0.80309892631699697</v>
      </c>
    </row>
    <row r="100" spans="6:11" x14ac:dyDescent="0.25">
      <c r="F100" s="1">
        <f t="shared" si="10"/>
        <v>93</v>
      </c>
      <c r="G100" s="1">
        <f>SQRT(K98*20/$B$12)</f>
        <v>4.032987884848418</v>
      </c>
      <c r="H100" s="1">
        <f t="shared" si="6"/>
        <v>7.918753194410268E-3</v>
      </c>
      <c r="I100" s="1">
        <f t="shared" si="7"/>
        <v>7.918753194410268E-3</v>
      </c>
      <c r="J100" s="1">
        <f t="shared" si="8"/>
        <v>1.0082469712121045E-2</v>
      </c>
      <c r="K100" s="1">
        <f t="shared" si="9"/>
        <v>0.79301645660487596</v>
      </c>
    </row>
    <row r="101" spans="6:11" x14ac:dyDescent="0.25">
      <c r="F101" s="1">
        <f t="shared" si="10"/>
        <v>94</v>
      </c>
      <c r="G101" s="1">
        <f>SQRT(K99*20/$B$12)</f>
        <v>4.0077523519216047</v>
      </c>
      <c r="H101" s="1">
        <f t="shared" si="6"/>
        <v>7.8692033413775807E-3</v>
      </c>
      <c r="I101" s="1">
        <f t="shared" si="7"/>
        <v>7.8692033413775807E-3</v>
      </c>
      <c r="J101" s="1">
        <f t="shared" si="8"/>
        <v>1.0019380879804012E-2</v>
      </c>
      <c r="K101" s="1">
        <f t="shared" si="9"/>
        <v>0.78299707572507193</v>
      </c>
    </row>
    <row r="102" spans="6:11" x14ac:dyDescent="0.25">
      <c r="F102" s="1">
        <f t="shared" si="10"/>
        <v>95</v>
      </c>
      <c r="G102" s="1">
        <f>SQRT(K100*20/$B$12)</f>
        <v>3.9825153182096038</v>
      </c>
      <c r="H102" s="1">
        <f t="shared" si="6"/>
        <v>7.8196505415600685E-3</v>
      </c>
      <c r="I102" s="1">
        <f t="shared" si="7"/>
        <v>7.8196505415600685E-3</v>
      </c>
      <c r="J102" s="1">
        <f t="shared" si="8"/>
        <v>9.9562882955240104E-3</v>
      </c>
      <c r="K102" s="1">
        <f t="shared" si="9"/>
        <v>0.77304078742954796</v>
      </c>
    </row>
    <row r="103" spans="6:11" x14ac:dyDescent="0.25">
      <c r="F103" s="1">
        <f t="shared" si="10"/>
        <v>96</v>
      </c>
      <c r="G103" s="1">
        <f>SQRT(K101*20/$B$12)</f>
        <v>3.9572767643605147</v>
      </c>
      <c r="H103" s="1">
        <f t="shared" si="6"/>
        <v>7.7700947569603633E-3</v>
      </c>
      <c r="I103" s="1">
        <f t="shared" si="7"/>
        <v>7.7700947569603633E-3</v>
      </c>
      <c r="J103" s="1">
        <f t="shared" si="8"/>
        <v>9.8931919109012875E-3</v>
      </c>
      <c r="K103" s="1">
        <f t="shared" si="9"/>
        <v>0.76314759551864664</v>
      </c>
    </row>
    <row r="104" spans="6:11" x14ac:dyDescent="0.25">
      <c r="F104" s="1">
        <f t="shared" si="10"/>
        <v>97</v>
      </c>
      <c r="G104" s="1">
        <f>SQRT(K102*20/$B$12)</f>
        <v>3.9320366706445311</v>
      </c>
      <c r="H104" s="1">
        <f t="shared" si="6"/>
        <v>7.7205359488390808E-3</v>
      </c>
      <c r="I104" s="1">
        <f t="shared" si="7"/>
        <v>7.7205359488390808E-3</v>
      </c>
      <c r="J104" s="1">
        <f t="shared" si="8"/>
        <v>9.8300916766113286E-3</v>
      </c>
      <c r="K104" s="1">
        <f t="shared" si="9"/>
        <v>0.75331750384203533</v>
      </c>
    </row>
    <row r="105" spans="6:11" x14ac:dyDescent="0.25">
      <c r="F105" s="1">
        <f t="shared" si="10"/>
        <v>98</v>
      </c>
      <c r="G105" s="1">
        <f>SQRT(K103*20/$B$12)</f>
        <v>3.9067950169440149</v>
      </c>
      <c r="H105" s="1">
        <f t="shared" si="6"/>
        <v>7.6709740776953307E-3</v>
      </c>
      <c r="I105" s="1">
        <f t="shared" si="7"/>
        <v>7.6709740776953307E-3</v>
      </c>
      <c r="J105" s="1">
        <f t="shared" si="8"/>
        <v>9.7669875423600384E-3</v>
      </c>
      <c r="K105" s="1">
        <f t="shared" si="9"/>
        <v>0.74355051629967528</v>
      </c>
    </row>
    <row r="106" spans="6:11" x14ac:dyDescent="0.25">
      <c r="F106" s="1">
        <f t="shared" si="10"/>
        <v>99</v>
      </c>
      <c r="G106" s="1">
        <f>SQRT(K104*20/$B$12)</f>
        <v>3.8815517827432395</v>
      </c>
      <c r="H106" s="1">
        <f t="shared" si="6"/>
        <v>7.6214091032465797E-3</v>
      </c>
      <c r="I106" s="1">
        <f t="shared" si="7"/>
        <v>7.6214091032465797E-3</v>
      </c>
      <c r="J106" s="1">
        <f t="shared" si="8"/>
        <v>9.7038794568581003E-3</v>
      </c>
      <c r="K106" s="1">
        <f t="shared" si="9"/>
        <v>0.73384663684281715</v>
      </c>
    </row>
    <row r="107" spans="6:11" x14ac:dyDescent="0.25">
      <c r="F107" s="1">
        <f t="shared" si="10"/>
        <v>100</v>
      </c>
      <c r="G107" s="1">
        <f>SQRT(K105*20/$B$12)</f>
        <v>3.8563069471177922</v>
      </c>
      <c r="H107" s="1">
        <f t="shared" si="6"/>
        <v>7.5718409844078372E-3</v>
      </c>
      <c r="I107" s="1">
        <f t="shared" si="7"/>
        <v>7.5718409844078372E-3</v>
      </c>
      <c r="J107" s="1">
        <f t="shared" si="8"/>
        <v>9.6407673677944804E-3</v>
      </c>
      <c r="K107" s="1">
        <f t="shared" si="9"/>
        <v>0.72420586947502263</v>
      </c>
    </row>
    <row r="108" spans="6:11" x14ac:dyDescent="0.25">
      <c r="F108" s="1">
        <f t="shared" si="10"/>
        <v>101</v>
      </c>
      <c r="G108" s="1">
        <f>SQRT(K106*20/$B$12)</f>
        <v>3.831060488723621</v>
      </c>
      <c r="H108" s="1">
        <f t="shared" si="6"/>
        <v>7.5222696792701573E-3</v>
      </c>
      <c r="I108" s="1">
        <f t="shared" si="7"/>
        <v>7.5222696792701573E-3</v>
      </c>
      <c r="J108" s="1">
        <f t="shared" si="8"/>
        <v>9.5776512218090533E-3</v>
      </c>
      <c r="K108" s="1">
        <f t="shared" si="9"/>
        <v>0.71462821825321354</v>
      </c>
    </row>
    <row r="109" spans="6:11" x14ac:dyDescent="0.25">
      <c r="F109" s="1">
        <f t="shared" si="10"/>
        <v>102</v>
      </c>
      <c r="G109" s="1">
        <f>SQRT(K107*20/$B$12)</f>
        <v>3.8058123857857109</v>
      </c>
      <c r="H109" s="1">
        <f t="shared" si="6"/>
        <v>7.472695145078396E-3</v>
      </c>
      <c r="I109" s="1">
        <f t="shared" si="7"/>
        <v>7.472695145078396E-3</v>
      </c>
      <c r="J109" s="1">
        <f t="shared" si="8"/>
        <v>9.5145309644642777E-3</v>
      </c>
      <c r="K109" s="1">
        <f t="shared" si="9"/>
        <v>0.70511368728874924</v>
      </c>
    </row>
    <row r="110" spans="6:11" x14ac:dyDescent="0.25">
      <c r="F110" s="1">
        <f t="shared" si="10"/>
        <v>103</v>
      </c>
      <c r="G110" s="1">
        <f>SQRT(K108*20/$B$12)</f>
        <v>3.7805626160863754</v>
      </c>
      <c r="H110" s="1">
        <f t="shared" si="6"/>
        <v>7.4231173382082296E-3</v>
      </c>
      <c r="I110" s="1">
        <f t="shared" si="7"/>
        <v>7.4231173382082296E-3</v>
      </c>
      <c r="J110" s="1">
        <f t="shared" si="8"/>
        <v>9.4514065402159387E-3</v>
      </c>
      <c r="K110" s="1">
        <f t="shared" si="9"/>
        <v>0.69566228074853331</v>
      </c>
    </row>
    <row r="111" spans="6:11" x14ac:dyDescent="0.25">
      <c r="F111" s="1">
        <f t="shared" si="10"/>
        <v>104</v>
      </c>
      <c r="G111" s="1">
        <f>SQRT(K109*20/$B$12)</f>
        <v>3.755311156953145</v>
      </c>
      <c r="H111" s="1">
        <f t="shared" si="6"/>
        <v>7.373536214142367E-3</v>
      </c>
      <c r="I111" s="1">
        <f t="shared" si="7"/>
        <v>7.373536214142367E-3</v>
      </c>
      <c r="J111" s="1">
        <f t="shared" si="8"/>
        <v>9.3882778923828625E-3</v>
      </c>
      <c r="K111" s="1">
        <f t="shared" si="9"/>
        <v>0.68627400285615048</v>
      </c>
    </row>
    <row r="112" spans="6:11" x14ac:dyDescent="0.25">
      <c r="F112" s="1">
        <f t="shared" si="10"/>
        <v>105</v>
      </c>
      <c r="G112" s="1">
        <f>SQRT(K110*20/$B$12)</f>
        <v>3.7300579852462414</v>
      </c>
      <c r="H112" s="1">
        <f t="shared" si="6"/>
        <v>7.3239517274459615E-3</v>
      </c>
      <c r="I112" s="1">
        <f t="shared" si="7"/>
        <v>7.3239517274459615E-3</v>
      </c>
      <c r="J112" s="1">
        <f t="shared" si="8"/>
        <v>9.3251449631156051E-3</v>
      </c>
      <c r="K112" s="1">
        <f t="shared" si="9"/>
        <v>0.67694885789303483</v>
      </c>
    </row>
    <row r="113" spans="6:11" x14ac:dyDescent="0.25">
      <c r="F113" s="1">
        <f t="shared" si="10"/>
        <v>106</v>
      </c>
      <c r="G113" s="1">
        <f>SQRT(K111*20/$B$12)</f>
        <v>3.7048030773456126</v>
      </c>
      <c r="H113" s="1">
        <f t="shared" si="6"/>
        <v>7.2743638317411471E-3</v>
      </c>
      <c r="I113" s="1">
        <f t="shared" si="7"/>
        <v>7.2743638317411471E-3</v>
      </c>
      <c r="J113" s="1">
        <f t="shared" si="8"/>
        <v>9.262007693364032E-3</v>
      </c>
      <c r="K113" s="1">
        <f t="shared" si="9"/>
        <v>0.66768685019967078</v>
      </c>
    </row>
    <row r="114" spans="6:11" x14ac:dyDescent="0.25">
      <c r="F114" s="1">
        <f t="shared" si="10"/>
        <v>107</v>
      </c>
      <c r="G114" s="1">
        <f>SQRT(K112*20/$B$12)</f>
        <v>3.6795464091375178</v>
      </c>
      <c r="H114" s="1">
        <f t="shared" si="6"/>
        <v>7.2247724796807066E-3</v>
      </c>
      <c r="I114" s="1">
        <f t="shared" si="7"/>
        <v>7.2247724796807066E-3</v>
      </c>
      <c r="J114" s="1">
        <f t="shared" si="8"/>
        <v>9.1988660228437963E-3</v>
      </c>
      <c r="K114" s="1">
        <f t="shared" si="9"/>
        <v>0.65848798417682697</v>
      </c>
    </row>
    <row r="115" spans="6:11" x14ac:dyDescent="0.25">
      <c r="F115" s="1">
        <f t="shared" si="10"/>
        <v>108</v>
      </c>
      <c r="G115" s="1">
        <f>SQRT(K113*20/$B$12)</f>
        <v>3.6542879560006383</v>
      </c>
      <c r="H115" s="1">
        <f t="shared" si="6"/>
        <v>7.1751776229207918E-3</v>
      </c>
      <c r="I115" s="1">
        <f t="shared" si="7"/>
        <v>7.1751776229207918E-3</v>
      </c>
      <c r="J115" s="1">
        <f t="shared" si="8"/>
        <v>9.1357198900015955E-3</v>
      </c>
      <c r="K115" s="1">
        <f t="shared" si="9"/>
        <v>0.64935226428682535</v>
      </c>
    </row>
    <row r="116" spans="6:11" x14ac:dyDescent="0.25">
      <c r="F116" s="1">
        <f t="shared" si="10"/>
        <v>109</v>
      </c>
      <c r="G116" s="1">
        <f>SQRT(K114*20/$B$12)</f>
        <v>3.6290276927916945</v>
      </c>
      <c r="H116" s="1">
        <f t="shared" si="6"/>
        <v>7.1255792120926906E-3</v>
      </c>
      <c r="I116" s="1">
        <f t="shared" si="7"/>
        <v>7.1255792120926906E-3</v>
      </c>
      <c r="J116" s="1">
        <f t="shared" si="8"/>
        <v>9.072569231979237E-3</v>
      </c>
      <c r="K116" s="1">
        <f t="shared" si="9"/>
        <v>0.64027969505484617</v>
      </c>
    </row>
    <row r="117" spans="6:11" x14ac:dyDescent="0.25">
      <c r="F117" s="1">
        <f t="shared" si="10"/>
        <v>110</v>
      </c>
      <c r="G117" s="1">
        <f>SQRT(K115*20/$B$12)</f>
        <v>3.6037655938305493</v>
      </c>
      <c r="H117" s="1">
        <f t="shared" si="6"/>
        <v>7.0759771967735703E-3</v>
      </c>
      <c r="I117" s="1">
        <f t="shared" si="7"/>
        <v>7.0759771967735703E-3</v>
      </c>
      <c r="J117" s="1">
        <f t="shared" si="8"/>
        <v>9.0094139845763744E-3</v>
      </c>
      <c r="K117" s="1">
        <f t="shared" si="9"/>
        <v>0.63127028107026983</v>
      </c>
    </row>
    <row r="118" spans="6:11" x14ac:dyDescent="0.25">
      <c r="F118" s="1">
        <f t="shared" si="10"/>
        <v>111</v>
      </c>
      <c r="G118" s="1">
        <f>SQRT(K116*20/$B$12)</f>
        <v>3.5785016328847785</v>
      </c>
      <c r="H118" s="1">
        <f t="shared" si="6"/>
        <v>7.0263715254561872E-3</v>
      </c>
      <c r="I118" s="1">
        <f t="shared" si="7"/>
        <v>7.0263715254561872E-3</v>
      </c>
      <c r="J118" s="1">
        <f t="shared" si="8"/>
        <v>8.9462540822119463E-3</v>
      </c>
      <c r="K118" s="1">
        <f t="shared" si="9"/>
        <v>0.62232402698805789</v>
      </c>
    </row>
    <row r="119" spans="6:11" x14ac:dyDescent="0.25">
      <c r="F119" s="1">
        <f t="shared" si="10"/>
        <v>112</v>
      </c>
      <c r="G119" s="1">
        <f>SQRT(K117*20/$B$12)</f>
        <v>3.5532357831536756</v>
      </c>
      <c r="H119" s="1">
        <f t="shared" si="6"/>
        <v>6.9767621455174775E-3</v>
      </c>
      <c r="I119" s="1">
        <f t="shared" si="7"/>
        <v>6.9767621455174775E-3</v>
      </c>
      <c r="J119" s="1">
        <f t="shared" si="8"/>
        <v>8.8830894578841909E-3</v>
      </c>
      <c r="K119" s="1">
        <f t="shared" si="9"/>
        <v>0.6134409375301737</v>
      </c>
    </row>
    <row r="120" spans="6:11" x14ac:dyDescent="0.25">
      <c r="F120" s="1">
        <f t="shared" si="10"/>
        <v>113</v>
      </c>
      <c r="G120" s="1">
        <f>SQRT(K118*20/$B$12)</f>
        <v>3.5279680172516761</v>
      </c>
      <c r="H120" s="1">
        <f t="shared" si="6"/>
        <v>6.9271490031860092E-3</v>
      </c>
      <c r="I120" s="1">
        <f t="shared" si="7"/>
        <v>6.9271490031860092E-3</v>
      </c>
      <c r="J120" s="1">
        <f t="shared" si="8"/>
        <v>8.8199200431291914E-3</v>
      </c>
      <c r="K120" s="1">
        <f t="shared" si="9"/>
        <v>0.60462101748704455</v>
      </c>
    </row>
    <row r="121" spans="6:11" x14ac:dyDescent="0.25">
      <c r="F121" s="1">
        <f t="shared" si="10"/>
        <v>114</v>
      </c>
      <c r="G121" s="1">
        <f>SQRT(K119*20/$B$12)</f>
        <v>3.5026983071911744</v>
      </c>
      <c r="H121" s="1">
        <f t="shared" si="6"/>
        <v>6.8775320435082495E-3</v>
      </c>
      <c r="I121" s="1">
        <f t="shared" si="7"/>
        <v>6.8775320435082495E-3</v>
      </c>
      <c r="J121" s="1">
        <f t="shared" si="8"/>
        <v>8.7567457679779363E-3</v>
      </c>
      <c r="K121" s="1">
        <f t="shared" si="9"/>
        <v>0.59586427171906664</v>
      </c>
    </row>
    <row r="122" spans="6:11" x14ac:dyDescent="0.25">
      <c r="F122" s="1">
        <f t="shared" si="10"/>
        <v>115</v>
      </c>
      <c r="G122" s="1">
        <f>SQRT(K120*20/$B$12)</f>
        <v>3.4774266243646954</v>
      </c>
      <c r="H122" s="1">
        <f t="shared" si="6"/>
        <v>6.8279112103135503E-3</v>
      </c>
      <c r="I122" s="1">
        <f t="shared" si="7"/>
        <v>6.8279112103135503E-3</v>
      </c>
      <c r="J122" s="1">
        <f t="shared" si="8"/>
        <v>8.6935665609117387E-3</v>
      </c>
      <c r="K122" s="1">
        <f t="shared" si="9"/>
        <v>0.58717070515815495</v>
      </c>
    </row>
    <row r="123" spans="6:11" x14ac:dyDescent="0.25">
      <c r="F123" s="1">
        <f t="shared" si="10"/>
        <v>116</v>
      </c>
      <c r="G123" s="1">
        <f>SQRT(K121*20/$B$12)</f>
        <v>3.4521529395264081</v>
      </c>
      <c r="H123" s="1">
        <f t="shared" si="6"/>
        <v>6.7782864461778591E-3</v>
      </c>
      <c r="I123" s="1">
        <f t="shared" si="7"/>
        <v>6.7782864461778591E-3</v>
      </c>
      <c r="J123" s="1">
        <f t="shared" si="8"/>
        <v>8.6303823488160219E-3</v>
      </c>
      <c r="K123" s="1">
        <f t="shared" si="9"/>
        <v>0.57854032280933898</v>
      </c>
    </row>
    <row r="124" spans="6:11" x14ac:dyDescent="0.25">
      <c r="F124" s="1">
        <f t="shared" si="10"/>
        <v>117</v>
      </c>
      <c r="G124" s="1">
        <f>SQRT(K122*20/$B$12)</f>
        <v>3.4268772227729394</v>
      </c>
      <c r="H124" s="1">
        <f t="shared" si="6"/>
        <v>6.7286576923860373E-3</v>
      </c>
      <c r="I124" s="1">
        <f t="shared" si="7"/>
        <v>6.7286576923860373E-3</v>
      </c>
      <c r="J124" s="1">
        <f t="shared" si="8"/>
        <v>8.5671930569323484E-3</v>
      </c>
      <c r="K124" s="1">
        <f t="shared" si="9"/>
        <v>0.56997312975240666</v>
      </c>
    </row>
    <row r="125" spans="6:11" x14ac:dyDescent="0.25">
      <c r="F125" s="1">
        <f t="shared" si="10"/>
        <v>118</v>
      </c>
      <c r="G125" s="1">
        <f>SQRT(K123*20/$B$12)</f>
        <v>3.4015994435234607</v>
      </c>
      <c r="H125" s="1">
        <f t="shared" si="6"/>
        <v>6.6790248888927706E-3</v>
      </c>
      <c r="I125" s="1">
        <f t="shared" si="7"/>
        <v>6.6790248888927706E-3</v>
      </c>
      <c r="J125" s="1">
        <f t="shared" si="8"/>
        <v>8.5039986088086515E-3</v>
      </c>
      <c r="K125" s="1">
        <f t="shared" si="9"/>
        <v>0.56146913114359798</v>
      </c>
    </row>
    <row r="126" spans="6:11" x14ac:dyDescent="0.25">
      <c r="F126" s="1">
        <f t="shared" si="10"/>
        <v>119</v>
      </c>
      <c r="G126" s="1">
        <f>SQRT(K124*20/$B$12)</f>
        <v>3.3763195704990139</v>
      </c>
      <c r="H126" s="1">
        <f t="shared" si="6"/>
        <v>6.6293879742819681E-3</v>
      </c>
      <c r="I126" s="1">
        <f t="shared" si="7"/>
        <v>6.6293879742819681E-3</v>
      </c>
      <c r="J126" s="1">
        <f t="shared" si="8"/>
        <v>8.4407989262475364E-3</v>
      </c>
      <c r="K126" s="1">
        <f t="shared" si="9"/>
        <v>0.55302833221735048</v>
      </c>
    </row>
    <row r="127" spans="6:11" x14ac:dyDescent="0.25">
      <c r="F127" s="1">
        <f t="shared" si="10"/>
        <v>120</v>
      </c>
      <c r="G127" s="1">
        <f>SQRT(K125*20/$B$12)</f>
        <v>3.3510375717010401</v>
      </c>
      <c r="H127" s="1">
        <f t="shared" si="6"/>
        <v>6.5797468857246048E-3</v>
      </c>
      <c r="I127" s="1">
        <f t="shared" si="7"/>
        <v>6.5797468857246048E-3</v>
      </c>
      <c r="J127" s="1">
        <f t="shared" si="8"/>
        <v>8.3775939292526011E-3</v>
      </c>
      <c r="K127" s="1">
        <f t="shared" si="9"/>
        <v>0.54465073828809785</v>
      </c>
    </row>
    <row r="128" spans="6:11" x14ac:dyDescent="0.25">
      <c r="F128" s="1">
        <f t="shared" si="10"/>
        <v>121</v>
      </c>
      <c r="G128" s="1">
        <f>SQRT(K126*20/$B$12)</f>
        <v>3.3257534143890752</v>
      </c>
      <c r="H128" s="1">
        <f t="shared" si="6"/>
        <v>6.5301015589349313E-3</v>
      </c>
      <c r="I128" s="1">
        <f t="shared" si="7"/>
        <v>6.5301015589349313E-3</v>
      </c>
      <c r="J128" s="1">
        <f t="shared" si="8"/>
        <v>8.3143835359726879E-3</v>
      </c>
      <c r="K128" s="1">
        <f t="shared" si="9"/>
        <v>0.53633635475212516</v>
      </c>
    </row>
    <row r="129" spans="6:11" x14ac:dyDescent="0.25">
      <c r="F129" s="1">
        <f t="shared" si="10"/>
        <v>122</v>
      </c>
      <c r="G129" s="1">
        <f>SQRT(K127*20/$B$12)</f>
        <v>3.3004670650575738</v>
      </c>
      <c r="H129" s="1">
        <f t="shared" si="6"/>
        <v>6.4804519281249631E-3</v>
      </c>
      <c r="I129" s="1">
        <f t="shared" si="7"/>
        <v>6.4804519281249631E-3</v>
      </c>
      <c r="J129" s="1">
        <f t="shared" si="8"/>
        <v>8.2511676626439347E-3</v>
      </c>
      <c r="K129" s="1">
        <f t="shared" si="9"/>
        <v>0.52808518708948127</v>
      </c>
    </row>
    <row r="130" spans="6:11" x14ac:dyDescent="0.25">
      <c r="F130" s="1">
        <f t="shared" si="10"/>
        <v>123</v>
      </c>
      <c r="G130" s="1">
        <f>SQRT(K128*20/$B$12)</f>
        <v>3.2751784894118154</v>
      </c>
      <c r="H130" s="1">
        <f t="shared" si="6"/>
        <v>6.4307979259571723E-3</v>
      </c>
      <c r="I130" s="1">
        <f t="shared" si="7"/>
        <v>6.4307979259571723E-3</v>
      </c>
      <c r="J130" s="1">
        <f t="shared" si="8"/>
        <v>8.1879462235295384E-3</v>
      </c>
      <c r="K130" s="1">
        <f t="shared" si="9"/>
        <v>0.51989724086595168</v>
      </c>
    </row>
    <row r="131" spans="6:11" x14ac:dyDescent="0.25">
      <c r="F131" s="1">
        <f t="shared" si="10"/>
        <v>124</v>
      </c>
      <c r="G131" s="1">
        <f>SQRT(K129*20/$B$12)</f>
        <v>3.249887652342859</v>
      </c>
      <c r="H131" s="1">
        <f t="shared" si="6"/>
        <v>6.3811394834953168E-3</v>
      </c>
      <c r="I131" s="1">
        <f t="shared" si="7"/>
        <v>6.3811394834953168E-3</v>
      </c>
      <c r="J131" s="1">
        <f t="shared" si="8"/>
        <v>8.1247191308571488E-3</v>
      </c>
      <c r="K131" s="1">
        <f t="shared" si="9"/>
        <v>0.51177252173509458</v>
      </c>
    </row>
    <row r="132" spans="6:11" x14ac:dyDescent="0.25">
      <c r="F132" s="1">
        <f t="shared" si="10"/>
        <v>125</v>
      </c>
      <c r="G132" s="1">
        <f>SQRT(K130*20/$B$12)</f>
        <v>3.2245945179014854</v>
      </c>
      <c r="H132" s="1">
        <f t="shared" si="6"/>
        <v>6.3314765301532676E-3</v>
      </c>
      <c r="I132" s="1">
        <f t="shared" si="7"/>
        <v>6.3314765301532676E-3</v>
      </c>
      <c r="J132" s="1">
        <f t="shared" si="8"/>
        <v>8.0614862947537141E-3</v>
      </c>
      <c r="K132" s="1">
        <f t="shared" si="9"/>
        <v>0.5037110354403409</v>
      </c>
    </row>
    <row r="133" spans="6:11" x14ac:dyDescent="0.25">
      <c r="F133" s="1">
        <f t="shared" si="10"/>
        <v>126</v>
      </c>
      <c r="G133" s="1">
        <f>SQRT(K131*20/$B$12)</f>
        <v>3.1992990492710951</v>
      </c>
      <c r="H133" s="1">
        <f t="shared" si="6"/>
        <v>6.2818089936418015E-3</v>
      </c>
      <c r="I133" s="1">
        <f t="shared" si="7"/>
        <v>6.2818089936418015E-3</v>
      </c>
      <c r="J133" s="1">
        <f t="shared" si="8"/>
        <v>7.9982476231777386E-3</v>
      </c>
      <c r="K133" s="1">
        <f t="shared" si="9"/>
        <v>0.49571278781716316</v>
      </c>
    </row>
    <row r="134" spans="6:11" x14ac:dyDescent="0.25">
      <c r="F134" s="1">
        <f t="shared" si="10"/>
        <v>127</v>
      </c>
      <c r="G134" s="1">
        <f>SQRT(K132*20/$B$12)</f>
        <v>3.1740012087394947</v>
      </c>
      <c r="H134" s="1">
        <f t="shared" si="6"/>
        <v>6.2321367999132009E-3</v>
      </c>
      <c r="I134" s="1">
        <f t="shared" si="7"/>
        <v>6.2321367999132009E-3</v>
      </c>
      <c r="J134" s="1">
        <f t="shared" si="8"/>
        <v>7.9350030218487376E-3</v>
      </c>
      <c r="K134" s="1">
        <f t="shared" si="9"/>
        <v>0.48777778479531442</v>
      </c>
    </row>
    <row r="135" spans="6:11" x14ac:dyDescent="0.25">
      <c r="F135" s="1">
        <f t="shared" si="10"/>
        <v>128</v>
      </c>
      <c r="G135" s="1">
        <f>SQRT(K133*20/$B$12)</f>
        <v>3.1487009576695306</v>
      </c>
      <c r="H135" s="1">
        <f t="shared" si="6"/>
        <v>6.1824598731035907E-3</v>
      </c>
      <c r="I135" s="1">
        <f t="shared" si="7"/>
        <v>6.1824598731035907E-3</v>
      </c>
      <c r="J135" s="1">
        <f t="shared" si="8"/>
        <v>7.8717523941738282E-3</v>
      </c>
      <c r="K135" s="1">
        <f t="shared" si="9"/>
        <v>0.4799060324011406</v>
      </c>
    </row>
    <row r="136" spans="6:11" x14ac:dyDescent="0.25">
      <c r="F136" s="1">
        <f t="shared" si="10"/>
        <v>129</v>
      </c>
      <c r="G136" s="1">
        <f>SQRT(K134*20/$B$12)</f>
        <v>3.1233982564685001</v>
      </c>
      <c r="H136" s="1">
        <f t="shared" si="6"/>
        <v>6.1327781354728805E-3</v>
      </c>
      <c r="I136" s="1">
        <f t="shared" si="7"/>
        <v>6.1327781354728805E-3</v>
      </c>
      <c r="J136" s="1">
        <f t="shared" si="8"/>
        <v>7.8084956411712501E-3</v>
      </c>
      <c r="K136" s="1">
        <f t="shared" si="9"/>
        <v>0.47209753675996935</v>
      </c>
    </row>
    <row r="137" spans="6:11" x14ac:dyDescent="0.25">
      <c r="F137" s="1">
        <f t="shared" si="10"/>
        <v>130</v>
      </c>
      <c r="G137" s="1">
        <f>SQRT(K135*20/$B$12)</f>
        <v>3.098093064556291</v>
      </c>
      <c r="H137" s="1">
        <f t="shared" si="6"/>
        <v>6.0830915073422078E-3</v>
      </c>
      <c r="I137" s="1">
        <f t="shared" si="7"/>
        <v>6.0830915073422078E-3</v>
      </c>
      <c r="J137" s="1">
        <f t="shared" si="8"/>
        <v>7.7452326613907272E-3</v>
      </c>
      <c r="K137" s="1">
        <f t="shared" si="9"/>
        <v>0.46435230409857864</v>
      </c>
    </row>
    <row r="138" spans="6:11" x14ac:dyDescent="0.25">
      <c r="F138" s="1">
        <f t="shared" si="10"/>
        <v>131</v>
      </c>
      <c r="G138" s="1">
        <f>SQRT(K136*20/$B$12)</f>
        <v>3.0727853403321737</v>
      </c>
      <c r="H138" s="1">
        <f t="shared" ref="H138:H201" si="11">$E$8*G138</f>
        <v>6.0333999070287308E-3</v>
      </c>
      <c r="I138" s="1">
        <f t="shared" ref="I138:I201" si="12">H138*$B$6</f>
        <v>6.0333999070287308E-3</v>
      </c>
      <c r="J138" s="1">
        <f t="shared" ref="J138:J201" si="13">I138/$C$8</f>
        <v>7.6819633508304341E-3</v>
      </c>
      <c r="K138" s="1">
        <f t="shared" ref="K138:K201" si="14">K137-J138</f>
        <v>0.4566703407477482</v>
      </c>
    </row>
    <row r="139" spans="6:11" x14ac:dyDescent="0.25">
      <c r="F139" s="1">
        <f t="shared" si="10"/>
        <v>132</v>
      </c>
      <c r="G139" s="1">
        <f>SQRT(K137*20/$B$12)</f>
        <v>3.0474750411401832</v>
      </c>
      <c r="H139" s="1">
        <f t="shared" si="11"/>
        <v>5.9837032507776581E-3</v>
      </c>
      <c r="I139" s="1">
        <f t="shared" si="12"/>
        <v>5.9837032507776581E-3</v>
      </c>
      <c r="J139" s="1">
        <f t="shared" si="13"/>
        <v>7.6186876028504586E-3</v>
      </c>
      <c r="K139" s="1">
        <f t="shared" si="14"/>
        <v>0.44905165314489776</v>
      </c>
    </row>
    <row r="140" spans="6:11" x14ac:dyDescent="0.25">
      <c r="F140" s="1">
        <f t="shared" si="10"/>
        <v>133</v>
      </c>
      <c r="G140" s="1">
        <f>SQRT(K138*20/$B$12)</f>
        <v>3.0221621232330231</v>
      </c>
      <c r="H140" s="1">
        <f t="shared" si="11"/>
        <v>5.9340014526913735E-3</v>
      </c>
      <c r="I140" s="1">
        <f t="shared" si="12"/>
        <v>5.9340014526913735E-3</v>
      </c>
      <c r="J140" s="1">
        <f t="shared" si="13"/>
        <v>7.5554053080825589E-3</v>
      </c>
      <c r="K140" s="1">
        <f t="shared" si="14"/>
        <v>0.44149624783681518</v>
      </c>
    </row>
    <row r="141" spans="6:11" x14ac:dyDescent="0.25">
      <c r="F141" s="1">
        <f t="shared" si="10"/>
        <v>134</v>
      </c>
      <c r="G141" s="1">
        <f>SQRT(K139*20/$B$12)</f>
        <v>2.9968465417343984</v>
      </c>
      <c r="H141" s="1">
        <f t="shared" si="11"/>
        <v>5.8842944246554774E-3</v>
      </c>
      <c r="I141" s="1">
        <f t="shared" si="12"/>
        <v>5.8842944246554774E-3</v>
      </c>
      <c r="J141" s="1">
        <f t="shared" si="13"/>
        <v>7.4921163543359964E-3</v>
      </c>
      <c r="K141" s="1">
        <f t="shared" si="14"/>
        <v>0.43400413148247918</v>
      </c>
    </row>
    <row r="142" spans="6:11" x14ac:dyDescent="0.25">
      <c r="F142" s="1">
        <f t="shared" si="10"/>
        <v>135</v>
      </c>
      <c r="G142" s="1">
        <f>SQRT(K140*20/$B$12)</f>
        <v>2.9715282505997154</v>
      </c>
      <c r="H142" s="1">
        <f t="shared" si="11"/>
        <v>5.8345820762616225E-3</v>
      </c>
      <c r="I142" s="1">
        <f t="shared" si="12"/>
        <v>5.8345820762616225E-3</v>
      </c>
      <c r="J142" s="1">
        <f t="shared" si="13"/>
        <v>7.4288206264992891E-3</v>
      </c>
      <c r="K142" s="1">
        <f t="shared" si="14"/>
        <v>0.42657531085597988</v>
      </c>
    </row>
    <row r="143" spans="6:11" x14ac:dyDescent="0.25">
      <c r="F143" s="1">
        <f t="shared" si="10"/>
        <v>136</v>
      </c>
      <c r="G143" s="1">
        <f>SQRT(K141*20/$B$12)</f>
        <v>2.9462072025750472</v>
      </c>
      <c r="H143" s="1">
        <f t="shared" si="11"/>
        <v>5.7848643147269405E-3</v>
      </c>
      <c r="I143" s="1">
        <f t="shared" si="12"/>
        <v>5.7848643147269405E-3</v>
      </c>
      <c r="J143" s="1">
        <f t="shared" si="13"/>
        <v>7.3655180064376193E-3</v>
      </c>
      <c r="K143" s="1">
        <f t="shared" si="14"/>
        <v>0.41920979284954224</v>
      </c>
    </row>
    <row r="144" spans="6:11" x14ac:dyDescent="0.25">
      <c r="F144" s="1">
        <f t="shared" si="10"/>
        <v>137</v>
      </c>
      <c r="G144" s="1">
        <f>SQRT(K142*20/$B$12)</f>
        <v>2.9208833491542792</v>
      </c>
      <c r="H144" s="1">
        <f t="shared" si="11"/>
        <v>5.7351410448098971E-3</v>
      </c>
      <c r="I144" s="1">
        <f t="shared" si="12"/>
        <v>5.7351410448098971E-3</v>
      </c>
      <c r="J144" s="1">
        <f t="shared" si="13"/>
        <v>7.302208372885699E-3</v>
      </c>
      <c r="K144" s="1">
        <f t="shared" si="14"/>
        <v>0.41190758447665654</v>
      </c>
    </row>
    <row r="145" spans="6:11" x14ac:dyDescent="0.25">
      <c r="F145" s="1">
        <f t="shared" si="10"/>
        <v>138</v>
      </c>
      <c r="G145" s="1">
        <f>SQRT(K143*20/$B$12)</f>
        <v>2.8955566405343309</v>
      </c>
      <c r="H145" s="1">
        <f t="shared" si="11"/>
        <v>5.6854121687223728E-3</v>
      </c>
      <c r="I145" s="1">
        <f t="shared" si="12"/>
        <v>5.6854121687223728E-3</v>
      </c>
      <c r="J145" s="1">
        <f t="shared" si="13"/>
        <v>7.2388916013358283E-3</v>
      </c>
      <c r="K145" s="1">
        <f t="shared" si="14"/>
        <v>0.4046686928753207</v>
      </c>
    </row>
    <row r="146" spans="6:11" x14ac:dyDescent="0.25">
      <c r="F146" s="1">
        <f t="shared" si="10"/>
        <v>139</v>
      </c>
      <c r="G146" s="1">
        <f>SQRT(K144*20/$B$12)</f>
        <v>2.8702270255683602</v>
      </c>
      <c r="H146" s="1">
        <f t="shared" si="11"/>
        <v>5.6356775860377777E-3</v>
      </c>
      <c r="I146" s="1">
        <f t="shared" si="12"/>
        <v>5.6356775860377777E-3</v>
      </c>
      <c r="J146" s="1">
        <f t="shared" si="13"/>
        <v>7.1755675639209012E-3</v>
      </c>
      <c r="K146" s="1">
        <f t="shared" si="14"/>
        <v>0.3974931253113998</v>
      </c>
    </row>
    <row r="147" spans="6:11" x14ac:dyDescent="0.25">
      <c r="F147" s="1">
        <f t="shared" si="10"/>
        <v>140</v>
      </c>
      <c r="G147" s="1">
        <f>SQRT(K145*20/$B$12)</f>
        <v>2.8448944517168249</v>
      </c>
      <c r="H147" s="1">
        <f t="shared" si="11"/>
        <v>5.585937193594963E-3</v>
      </c>
      <c r="I147" s="1">
        <f t="shared" si="12"/>
        <v>5.585937193594963E-3</v>
      </c>
      <c r="J147" s="1">
        <f t="shared" si="13"/>
        <v>7.1122361292920632E-3</v>
      </c>
      <c r="K147" s="1">
        <f t="shared" si="14"/>
        <v>0.39038088918210773</v>
      </c>
    </row>
    <row r="148" spans="6:11" x14ac:dyDescent="0.25">
      <c r="F148" s="1">
        <f t="shared" si="10"/>
        <v>141</v>
      </c>
      <c r="G148" s="1">
        <f>SQRT(K146*20/$B$12)</f>
        <v>2.8195588649962966</v>
      </c>
      <c r="H148" s="1">
        <f t="shared" si="11"/>
        <v>5.5361908853977133E-3</v>
      </c>
      <c r="I148" s="1">
        <f t="shared" si="12"/>
        <v>5.5361908853977133E-3</v>
      </c>
      <c r="J148" s="1">
        <f t="shared" si="13"/>
        <v>7.0488971624907424E-3</v>
      </c>
      <c r="K148" s="1">
        <f t="shared" si="14"/>
        <v>0.38333199201961698</v>
      </c>
    </row>
    <row r="149" spans="6:11" x14ac:dyDescent="0.25">
      <c r="F149" s="1">
        <f t="shared" si="10"/>
        <v>142</v>
      </c>
      <c r="G149" s="1">
        <f>SQRT(K147*20/$B$12)</f>
        <v>2.7942202099258906</v>
      </c>
      <c r="H149" s="1">
        <f t="shared" si="11"/>
        <v>5.4864385525095673E-3</v>
      </c>
      <c r="I149" s="1">
        <f t="shared" si="12"/>
        <v>5.4864385525095673E-3</v>
      </c>
      <c r="J149" s="1">
        <f t="shared" si="13"/>
        <v>6.9855505248147265E-3</v>
      </c>
      <c r="K149" s="1">
        <f t="shared" si="14"/>
        <v>0.37634644149480223</v>
      </c>
    </row>
    <row r="150" spans="6:11" x14ac:dyDescent="0.25">
      <c r="F150" s="1">
        <f t="shared" si="10"/>
        <v>143</v>
      </c>
      <c r="G150" s="1">
        <f>SQRT(K148*20/$B$12)</f>
        <v>2.7688784294711861</v>
      </c>
      <c r="H150" s="1">
        <f t="shared" si="11"/>
        <v>5.4366800829437024E-3</v>
      </c>
      <c r="I150" s="1">
        <f t="shared" si="12"/>
        <v>5.4366800829437024E-3</v>
      </c>
      <c r="J150" s="1">
        <f t="shared" si="13"/>
        <v>6.9221960736779668E-3</v>
      </c>
      <c r="K150" s="1">
        <f t="shared" si="14"/>
        <v>0.36942424542112429</v>
      </c>
    </row>
    <row r="151" spans="6:11" x14ac:dyDescent="0.25">
      <c r="F151" s="1">
        <f t="shared" si="10"/>
        <v>144</v>
      </c>
      <c r="G151" s="1">
        <f>SQRT(K149*20/$B$12)</f>
        <v>2.7435334649854837</v>
      </c>
      <c r="H151" s="1">
        <f t="shared" si="11"/>
        <v>5.3869153615475913E-3</v>
      </c>
      <c r="I151" s="1">
        <f t="shared" si="12"/>
        <v>5.3869153615475913E-3</v>
      </c>
      <c r="J151" s="1">
        <f t="shared" si="13"/>
        <v>6.8588336624637097E-3</v>
      </c>
      <c r="K151" s="1">
        <f t="shared" si="14"/>
        <v>0.36256541175866058</v>
      </c>
    </row>
    <row r="152" spans="6:11" x14ac:dyDescent="0.25">
      <c r="F152" s="1">
        <f t="shared" si="10"/>
        <v>145</v>
      </c>
      <c r="G152" s="1">
        <f>SQRT(K150*20/$B$12)</f>
        <v>2.7181852561482591</v>
      </c>
      <c r="H152" s="1">
        <f t="shared" si="11"/>
        <v>5.3371442698821638E-3</v>
      </c>
      <c r="I152" s="1">
        <f t="shared" si="12"/>
        <v>5.3371442698821638E-3</v>
      </c>
      <c r="J152" s="1">
        <f t="shared" si="13"/>
        <v>6.795463140370649E-3</v>
      </c>
      <c r="K152" s="1">
        <f t="shared" si="14"/>
        <v>0.35576994861828992</v>
      </c>
    </row>
    <row r="153" spans="6:11" x14ac:dyDescent="0.25">
      <c r="F153" s="1">
        <f t="shared" si="10"/>
        <v>146</v>
      </c>
      <c r="G153" s="1">
        <f>SQRT(K151*20/$B$12)</f>
        <v>2.6928337409006402</v>
      </c>
      <c r="H153" s="1">
        <f t="shared" si="11"/>
        <v>5.2873666860951078E-3</v>
      </c>
      <c r="I153" s="1">
        <f t="shared" si="12"/>
        <v>5.2873666860951078E-3</v>
      </c>
      <c r="J153" s="1">
        <f t="shared" si="13"/>
        <v>6.7320843522516013E-3</v>
      </c>
      <c r="K153" s="1">
        <f t="shared" si="14"/>
        <v>0.34903786426603833</v>
      </c>
    </row>
    <row r="154" spans="6:11" x14ac:dyDescent="0.25">
      <c r="F154" s="1">
        <f t="shared" ref="F154:F217" si="15">F153+$B$6</f>
        <v>147</v>
      </c>
      <c r="G154" s="1">
        <f>SQRT(K152*20/$B$12)</f>
        <v>2.6674788553777371</v>
      </c>
      <c r="H154" s="1">
        <f t="shared" si="11"/>
        <v>5.2375824847880059E-3</v>
      </c>
      <c r="I154" s="1">
        <f t="shared" si="12"/>
        <v>5.2375824847880059E-3</v>
      </c>
      <c r="J154" s="1">
        <f t="shared" si="13"/>
        <v>6.6686971384443431E-3</v>
      </c>
      <c r="K154" s="1">
        <f t="shared" si="14"/>
        <v>0.34236916712759397</v>
      </c>
    </row>
    <row r="155" spans="6:11" x14ac:dyDescent="0.25">
      <c r="F155" s="1">
        <f t="shared" si="15"/>
        <v>148</v>
      </c>
      <c r="G155" s="1">
        <f>SQRT(K153*20/$B$12)</f>
        <v>2.6421205338376383</v>
      </c>
      <c r="H155" s="1">
        <f t="shared" si="11"/>
        <v>5.1877915368769177E-3</v>
      </c>
      <c r="I155" s="1">
        <f t="shared" si="12"/>
        <v>5.1877915368769177E-3</v>
      </c>
      <c r="J155" s="1">
        <f t="shared" si="13"/>
        <v>6.6053013345940973E-3</v>
      </c>
      <c r="K155" s="1">
        <f t="shared" si="14"/>
        <v>0.33576386579299988</v>
      </c>
    </row>
    <row r="156" spans="6:11" x14ac:dyDescent="0.25">
      <c r="F156" s="1">
        <f t="shared" si="15"/>
        <v>149</v>
      </c>
      <c r="G156" s="1">
        <f>SQRT(K154*20/$B$12)</f>
        <v>2.6167587085868744</v>
      </c>
      <c r="H156" s="1">
        <f t="shared" si="11"/>
        <v>5.1379937094460249E-3</v>
      </c>
      <c r="I156" s="1">
        <f t="shared" si="12"/>
        <v>5.1379937094460249E-3</v>
      </c>
      <c r="J156" s="1">
        <f t="shared" si="13"/>
        <v>6.5418967714671872E-3</v>
      </c>
      <c r="K156" s="1">
        <f t="shared" si="14"/>
        <v>0.32922196902153267</v>
      </c>
    </row>
    <row r="157" spans="6:11" x14ac:dyDescent="0.25">
      <c r="F157" s="1">
        <f t="shared" si="15"/>
        <v>150</v>
      </c>
      <c r="G157" s="1">
        <f>SQRT(K155*20/$B$12)</f>
        <v>2.5913933099021342</v>
      </c>
      <c r="H157" s="1">
        <f t="shared" si="11"/>
        <v>5.0881888655939277E-3</v>
      </c>
      <c r="I157" s="1">
        <f t="shared" si="12"/>
        <v>5.0881888655939277E-3</v>
      </c>
      <c r="J157" s="1">
        <f t="shared" si="13"/>
        <v>6.4784832747553367E-3</v>
      </c>
      <c r="K157" s="1">
        <f t="shared" si="14"/>
        <v>0.32274348574677736</v>
      </c>
    </row>
    <row r="158" spans="6:11" x14ac:dyDescent="0.25">
      <c r="F158" s="1">
        <f t="shared" si="15"/>
        <v>151</v>
      </c>
      <c r="G158" s="1">
        <f>SQRT(K156*20/$B$12)</f>
        <v>2.5660242659480028</v>
      </c>
      <c r="H158" s="1">
        <f t="shared" si="11"/>
        <v>5.0383768642721172E-3</v>
      </c>
      <c r="I158" s="1">
        <f t="shared" si="12"/>
        <v>5.0383768642721172E-3</v>
      </c>
      <c r="J158" s="1">
        <f t="shared" si="13"/>
        <v>6.4150606648700073E-3</v>
      </c>
      <c r="K158" s="1">
        <f t="shared" si="14"/>
        <v>0.31632842508190734</v>
      </c>
    </row>
    <row r="159" spans="6:11" x14ac:dyDescent="0.25">
      <c r="F159" s="1">
        <f t="shared" si="15"/>
        <v>152</v>
      </c>
      <c r="G159" s="1">
        <f>SQRT(K157*20/$B$12)</f>
        <v>2.5406515026904835</v>
      </c>
      <c r="H159" s="1">
        <f t="shared" si="11"/>
        <v>4.9885575601151828E-3</v>
      </c>
      <c r="I159" s="1">
        <f t="shared" si="12"/>
        <v>4.9885575601151828E-3</v>
      </c>
      <c r="J159" s="1">
        <f t="shared" si="13"/>
        <v>6.3516287567262093E-3</v>
      </c>
      <c r="K159" s="1">
        <f t="shared" si="14"/>
        <v>0.3099767963251811</v>
      </c>
    </row>
    <row r="160" spans="6:11" x14ac:dyDescent="0.25">
      <c r="F160" s="1">
        <f t="shared" si="15"/>
        <v>153</v>
      </c>
      <c r="G160" s="1">
        <f>SQRT(K158*20/$B$12)</f>
        <v>2.5152749438060273</v>
      </c>
      <c r="H160" s="1">
        <f t="shared" si="11"/>
        <v>4.9387308032621847E-3</v>
      </c>
      <c r="I160" s="1">
        <f t="shared" si="12"/>
        <v>4.9387308032621847E-3</v>
      </c>
      <c r="J160" s="1">
        <f t="shared" si="13"/>
        <v>6.2881873595150685E-3</v>
      </c>
      <c r="K160" s="1">
        <f t="shared" si="14"/>
        <v>0.30368860896566602</v>
      </c>
    </row>
    <row r="161" spans="6:11" x14ac:dyDescent="0.25">
      <c r="F161" s="1">
        <f t="shared" si="15"/>
        <v>154</v>
      </c>
      <c r="G161" s="1">
        <f>SQRT(K159*20/$B$12)</f>
        <v>2.4898945105858066</v>
      </c>
      <c r="H161" s="1">
        <f t="shared" si="11"/>
        <v>4.8888964391687025E-3</v>
      </c>
      <c r="I161" s="1">
        <f t="shared" si="12"/>
        <v>4.8888964391687025E-3</v>
      </c>
      <c r="J161" s="1">
        <f t="shared" si="13"/>
        <v>6.2247362764645169E-3</v>
      </c>
      <c r="K161" s="1">
        <f t="shared" si="14"/>
        <v>0.29746387268920149</v>
      </c>
    </row>
    <row r="162" spans="6:11" x14ac:dyDescent="0.25">
      <c r="F162" s="1">
        <f t="shared" si="15"/>
        <v>155</v>
      </c>
      <c r="G162" s="1">
        <f>SQRT(K160*20/$B$12)</f>
        <v>2.4645101218349055</v>
      </c>
      <c r="H162" s="1">
        <f t="shared" si="11"/>
        <v>4.8390543084088911E-3</v>
      </c>
      <c r="I162" s="1">
        <f t="shared" si="12"/>
        <v>4.8390543084088911E-3</v>
      </c>
      <c r="J162" s="1">
        <f t="shared" si="13"/>
        <v>6.1612753045872642E-3</v>
      </c>
      <c r="K162" s="1">
        <f t="shared" si="14"/>
        <v>0.29130259738461423</v>
      </c>
    </row>
    <row r="163" spans="6:11" x14ac:dyDescent="0.25">
      <c r="F163" s="1">
        <f t="shared" si="15"/>
        <v>156</v>
      </c>
      <c r="G163" s="1">
        <f>SQRT(K161*20/$B$12)</f>
        <v>2.4391216937661211</v>
      </c>
      <c r="H163" s="1">
        <f t="shared" si="11"/>
        <v>4.7892042464669623E-3</v>
      </c>
      <c r="I163" s="1">
        <f t="shared" si="12"/>
        <v>4.7892042464669623E-3</v>
      </c>
      <c r="J163" s="1">
        <f t="shared" si="13"/>
        <v>6.0978042344153032E-3</v>
      </c>
      <c r="K163" s="1">
        <f t="shared" si="14"/>
        <v>0.28520479315019892</v>
      </c>
    </row>
    <row r="164" spans="6:11" x14ac:dyDescent="0.25">
      <c r="F164" s="1">
        <f t="shared" si="15"/>
        <v>157</v>
      </c>
      <c r="G164" s="1">
        <f>SQRT(K162*20/$B$12)</f>
        <v>2.4137291398880154</v>
      </c>
      <c r="H164" s="1">
        <f t="shared" si="11"/>
        <v>4.7393460835173746E-3</v>
      </c>
      <c r="I164" s="1">
        <f t="shared" si="12"/>
        <v>4.7393460835173746E-3</v>
      </c>
      <c r="J164" s="1">
        <f t="shared" si="13"/>
        <v>6.0343228497200382E-3</v>
      </c>
      <c r="K164" s="1">
        <f t="shared" si="14"/>
        <v>0.27917047030047887</v>
      </c>
    </row>
    <row r="165" spans="6:11" x14ac:dyDescent="0.25">
      <c r="F165" s="1">
        <f t="shared" si="15"/>
        <v>158</v>
      </c>
      <c r="G165" s="1">
        <f>SQRT(K163*20/$B$12)</f>
        <v>2.3883323708868369</v>
      </c>
      <c r="H165" s="1">
        <f t="shared" si="11"/>
        <v>4.6894796441929879E-3</v>
      </c>
      <c r="I165" s="1">
        <f t="shared" si="12"/>
        <v>4.6894796441929879E-3</v>
      </c>
      <c r="J165" s="1">
        <f t="shared" si="13"/>
        <v>5.9708309272170929E-3</v>
      </c>
      <c r="K165" s="1">
        <f t="shared" si="14"/>
        <v>0.27319963937326175</v>
      </c>
    </row>
    <row r="166" spans="6:11" x14ac:dyDescent="0.25">
      <c r="F166" s="1">
        <f t="shared" si="15"/>
        <v>159</v>
      </c>
      <c r="G166" s="1">
        <f>SQRT(K164*20/$B$12)</f>
        <v>2.3629312945019092</v>
      </c>
      <c r="H166" s="1">
        <f t="shared" si="11"/>
        <v>4.6396047473403869E-3</v>
      </c>
      <c r="I166" s="1">
        <f t="shared" si="12"/>
        <v>4.6396047473403869E-3</v>
      </c>
      <c r="J166" s="1">
        <f t="shared" si="13"/>
        <v>5.9073282362547743E-3</v>
      </c>
      <c r="K166" s="1">
        <f t="shared" si="14"/>
        <v>0.26729231113700697</v>
      </c>
    </row>
    <row r="167" spans="6:11" x14ac:dyDescent="0.25">
      <c r="F167" s="1">
        <f t="shared" si="15"/>
        <v>160</v>
      </c>
      <c r="G167" s="1">
        <f>SQRT(K165*20/$B$12)</f>
        <v>2.337525815394045</v>
      </c>
      <c r="H167" s="1">
        <f t="shared" si="11"/>
        <v>4.5897212057615143E-3</v>
      </c>
      <c r="I167" s="1">
        <f t="shared" si="12"/>
        <v>4.5897212057615143E-3</v>
      </c>
      <c r="J167" s="1">
        <f t="shared" si="13"/>
        <v>5.8438145384851125E-3</v>
      </c>
      <c r="K167" s="1">
        <f t="shared" si="14"/>
        <v>0.26144849659852187</v>
      </c>
    </row>
    <row r="168" spans="6:11" x14ac:dyDescent="0.25">
      <c r="F168" s="1">
        <f t="shared" si="15"/>
        <v>161</v>
      </c>
      <c r="G168" s="1">
        <f>SQRT(K166*20/$B$12)</f>
        <v>2.3121158350065105</v>
      </c>
      <c r="H168" s="1">
        <f t="shared" si="11"/>
        <v>4.5398288259406779E-3</v>
      </c>
      <c r="I168" s="1">
        <f t="shared" si="12"/>
        <v>4.5398288259406779E-3</v>
      </c>
      <c r="J168" s="1">
        <f t="shared" si="13"/>
        <v>5.780289587516277E-3</v>
      </c>
      <c r="K168" s="1">
        <f t="shared" si="14"/>
        <v>0.25566820701100562</v>
      </c>
    </row>
    <row r="169" spans="6:11" x14ac:dyDescent="0.25">
      <c r="F169" s="1">
        <f t="shared" si="15"/>
        <v>162</v>
      </c>
      <c r="G169" s="1">
        <f>SQRT(K167*20/$B$12)</f>
        <v>2.2867012514180267</v>
      </c>
      <c r="H169" s="1">
        <f t="shared" si="11"/>
        <v>4.4899274077559127E-3</v>
      </c>
      <c r="I169" s="1">
        <f t="shared" si="12"/>
        <v>4.4899274077559127E-3</v>
      </c>
      <c r="J169" s="1">
        <f t="shared" si="13"/>
        <v>5.7167531285450676E-3</v>
      </c>
      <c r="K169" s="1">
        <f t="shared" si="14"/>
        <v>0.24995145388246057</v>
      </c>
    </row>
    <row r="170" spans="6:11" x14ac:dyDescent="0.25">
      <c r="F170" s="1">
        <f t="shared" si="15"/>
        <v>163</v>
      </c>
      <c r="G170" s="1">
        <f>SQRT(K168*20/$B$12)</f>
        <v>2.2612819591872508</v>
      </c>
      <c r="H170" s="1">
        <f t="shared" si="11"/>
        <v>4.4400167441736261E-3</v>
      </c>
      <c r="I170" s="1">
        <f t="shared" si="12"/>
        <v>4.4400167441736261E-3</v>
      </c>
      <c r="J170" s="1">
        <f t="shared" si="13"/>
        <v>5.6532048979681272E-3</v>
      </c>
      <c r="K170" s="1">
        <f t="shared" si="14"/>
        <v>0.24429824898449243</v>
      </c>
    </row>
    <row r="171" spans="6:11" x14ac:dyDescent="0.25">
      <c r="F171" s="1">
        <f t="shared" si="15"/>
        <v>164</v>
      </c>
      <c r="G171" s="1">
        <f>SQRT(K169*20/$B$12)</f>
        <v>2.2358578491881418</v>
      </c>
      <c r="H171" s="1">
        <f t="shared" si="11"/>
        <v>4.3900966209253394E-3</v>
      </c>
      <c r="I171" s="1">
        <f t="shared" si="12"/>
        <v>4.3900966209253394E-3</v>
      </c>
      <c r="J171" s="1">
        <f t="shared" si="13"/>
        <v>5.5896446229703554E-3</v>
      </c>
      <c r="K171" s="1">
        <f t="shared" si="14"/>
        <v>0.23870860436152208</v>
      </c>
    </row>
    <row r="172" spans="6:11" x14ac:dyDescent="0.25">
      <c r="F172" s="1">
        <f t="shared" si="15"/>
        <v>165</v>
      </c>
      <c r="G172" s="1">
        <f>SQRT(K170*20/$B$12)</f>
        <v>2.2104288084355557</v>
      </c>
      <c r="H172" s="1">
        <f t="shared" si="11"/>
        <v>4.340166816165239E-3</v>
      </c>
      <c r="I172" s="1">
        <f t="shared" si="12"/>
        <v>4.340166816165239E-3</v>
      </c>
      <c r="J172" s="1">
        <f t="shared" si="13"/>
        <v>5.5260720210888901E-3</v>
      </c>
      <c r="K172" s="1">
        <f t="shared" si="14"/>
        <v>0.23318253234043318</v>
      </c>
    </row>
    <row r="173" spans="6:11" x14ac:dyDescent="0.25">
      <c r="F173" s="1">
        <f t="shared" si="15"/>
        <v>166</v>
      </c>
      <c r="G173" s="1">
        <f>SQRT(K171*20/$B$12)</f>
        <v>2.1849947199003661</v>
      </c>
      <c r="H173" s="1">
        <f t="shared" si="11"/>
        <v>4.290227100107174E-3</v>
      </c>
      <c r="I173" s="1">
        <f t="shared" si="12"/>
        <v>4.290227100107174E-3</v>
      </c>
      <c r="J173" s="1">
        <f t="shared" si="13"/>
        <v>5.4624867997509156E-3</v>
      </c>
      <c r="K173" s="1">
        <f t="shared" si="14"/>
        <v>0.22772004554068226</v>
      </c>
    </row>
    <row r="174" spans="6:11" x14ac:dyDescent="0.25">
      <c r="F174" s="1">
        <f t="shared" si="15"/>
        <v>167</v>
      </c>
      <c r="G174" s="1">
        <f>SQRT(K172*20/$B$12)</f>
        <v>2.1595554623133397</v>
      </c>
      <c r="H174" s="1">
        <f t="shared" si="11"/>
        <v>4.240277234639561E-3</v>
      </c>
      <c r="I174" s="1">
        <f t="shared" si="12"/>
        <v>4.240277234639561E-3</v>
      </c>
      <c r="J174" s="1">
        <f t="shared" si="13"/>
        <v>5.3988886557833496E-3</v>
      </c>
      <c r="K174" s="1">
        <f t="shared" si="14"/>
        <v>0.2223211568848989</v>
      </c>
    </row>
    <row r="175" spans="6:11" x14ac:dyDescent="0.25">
      <c r="F175" s="1">
        <f t="shared" si="15"/>
        <v>168</v>
      </c>
      <c r="G175" s="1">
        <f>SQRT(K173*20/$B$12)</f>
        <v>2.1341109099569415</v>
      </c>
      <c r="H175" s="1">
        <f t="shared" si="11"/>
        <v>4.1903169729165975E-3</v>
      </c>
      <c r="I175" s="1">
        <f t="shared" si="12"/>
        <v>4.1903169729165975E-3</v>
      </c>
      <c r="J175" s="1">
        <f t="shared" si="13"/>
        <v>5.3352772748923539E-3</v>
      </c>
      <c r="K175" s="1">
        <f t="shared" si="14"/>
        <v>0.21698587961000654</v>
      </c>
    </row>
    <row r="176" spans="6:11" x14ac:dyDescent="0.25">
      <c r="F176" s="1">
        <f t="shared" si="15"/>
        <v>169</v>
      </c>
      <c r="G176" s="1">
        <f>SQRT(K174*20/$B$12)</f>
        <v>2.108660932444161</v>
      </c>
      <c r="H176" s="1">
        <f t="shared" si="11"/>
        <v>4.1403460589239877E-3</v>
      </c>
      <c r="I176" s="1">
        <f t="shared" si="12"/>
        <v>4.1403460589239877E-3</v>
      </c>
      <c r="J176" s="1">
        <f t="shared" si="13"/>
        <v>5.2716523311104038E-3</v>
      </c>
      <c r="K176" s="1">
        <f t="shared" si="14"/>
        <v>0.21171422727889613</v>
      </c>
    </row>
    <row r="177" spans="6:11" x14ac:dyDescent="0.25">
      <c r="F177" s="1">
        <f t="shared" si="15"/>
        <v>170</v>
      </c>
      <c r="G177" s="1">
        <f>SQRT(K175*20/$B$12)</f>
        <v>2.0832053944833677</v>
      </c>
      <c r="H177" s="1">
        <f t="shared" si="11"/>
        <v>4.0903642270172349E-3</v>
      </c>
      <c r="I177" s="1">
        <f t="shared" si="12"/>
        <v>4.0903642270172349E-3</v>
      </c>
      <c r="J177" s="1">
        <f t="shared" si="13"/>
        <v>5.2080134862084199E-3</v>
      </c>
      <c r="K177" s="1">
        <f t="shared" si="14"/>
        <v>0.20650621379268772</v>
      </c>
    </row>
    <row r="178" spans="6:11" x14ac:dyDescent="0.25">
      <c r="F178" s="1">
        <f t="shared" si="15"/>
        <v>171</v>
      </c>
      <c r="G178" s="1">
        <f>SQRT(K176*20/$B$12)</f>
        <v>2.0577441556281322</v>
      </c>
      <c r="H178" s="1">
        <f t="shared" si="11"/>
        <v>4.0403712014304202E-3</v>
      </c>
      <c r="I178" s="1">
        <f t="shared" si="12"/>
        <v>4.0403712014304202E-3</v>
      </c>
      <c r="J178" s="1">
        <f t="shared" si="13"/>
        <v>5.1443603890703304E-3</v>
      </c>
      <c r="K178" s="1">
        <f t="shared" si="14"/>
        <v>0.2013618534036174</v>
      </c>
    </row>
    <row r="179" spans="6:11" x14ac:dyDescent="0.25">
      <c r="F179" s="1">
        <f t="shared" si="15"/>
        <v>172</v>
      </c>
      <c r="G179" s="1">
        <f>SQRT(K177*20/$B$12)</f>
        <v>2.0322770700108319</v>
      </c>
      <c r="H179" s="1">
        <f t="shared" si="11"/>
        <v>3.9903666957531369E-3</v>
      </c>
      <c r="I179" s="1">
        <f t="shared" si="12"/>
        <v>3.9903666957531369E-3</v>
      </c>
      <c r="J179" s="1">
        <f t="shared" si="13"/>
        <v>5.0806926750270797E-3</v>
      </c>
      <c r="K179" s="1">
        <f t="shared" si="14"/>
        <v>0.19628116072859031</v>
      </c>
    </row>
    <row r="180" spans="6:11" x14ac:dyDescent="0.25">
      <c r="F180" s="1">
        <f t="shared" si="15"/>
        <v>173</v>
      </c>
      <c r="G180" s="1">
        <f>SQRT(K178*20/$B$12)</f>
        <v>2.0068039860587628</v>
      </c>
      <c r="H180" s="1">
        <f t="shared" si="11"/>
        <v>3.9403504123730771E-3</v>
      </c>
      <c r="I180" s="1">
        <f t="shared" si="12"/>
        <v>3.9403504123730771E-3</v>
      </c>
      <c r="J180" s="1">
        <f t="shared" si="13"/>
        <v>5.0170099651469071E-3</v>
      </c>
      <c r="K180" s="1">
        <f t="shared" si="14"/>
        <v>0.19126415076344341</v>
      </c>
    </row>
    <row r="181" spans="6:11" x14ac:dyDescent="0.25">
      <c r="F181" s="1">
        <f t="shared" si="15"/>
        <v>174</v>
      </c>
      <c r="G181" s="1">
        <f>SQRT(K179*20/$B$12)</f>
        <v>1.9813247461913563</v>
      </c>
      <c r="H181" s="1">
        <f t="shared" si="11"/>
        <v>3.8903220418815168E-3</v>
      </c>
      <c r="I181" s="1">
        <f t="shared" si="12"/>
        <v>3.8903220418815168E-3</v>
      </c>
      <c r="J181" s="1">
        <f t="shared" si="13"/>
        <v>4.9533118654783914E-3</v>
      </c>
      <c r="K181" s="1">
        <f t="shared" si="14"/>
        <v>0.18631083889796501</v>
      </c>
    </row>
    <row r="182" spans="6:11" x14ac:dyDescent="0.25">
      <c r="F182" s="1">
        <f t="shared" si="15"/>
        <v>175</v>
      </c>
      <c r="G182" s="1">
        <f>SQRT(K180*20/$B$12)</f>
        <v>1.9558391864969726</v>
      </c>
      <c r="H182" s="1">
        <f t="shared" si="11"/>
        <v>3.8402812624387045E-3</v>
      </c>
      <c r="I182" s="1">
        <f t="shared" si="12"/>
        <v>3.8402812624387045E-3</v>
      </c>
      <c r="J182" s="1">
        <f t="shared" si="13"/>
        <v>4.8895979662424323E-3</v>
      </c>
      <c r="K182" s="1">
        <f t="shared" si="14"/>
        <v>0.18142124093172257</v>
      </c>
    </row>
    <row r="183" spans="6:11" x14ac:dyDescent="0.25">
      <c r="F183" s="1">
        <f t="shared" si="15"/>
        <v>176</v>
      </c>
      <c r="G183" s="1">
        <f>SQRT(K181*20/$B$12)</f>
        <v>1.930347136387577</v>
      </c>
      <c r="H183" s="1">
        <f t="shared" si="11"/>
        <v>3.7902277390958168E-3</v>
      </c>
      <c r="I183" s="1">
        <f t="shared" si="12"/>
        <v>3.7902277390958168E-3</v>
      </c>
      <c r="J183" s="1">
        <f t="shared" si="13"/>
        <v>4.8258678409689431E-3</v>
      </c>
      <c r="K183" s="1">
        <f t="shared" si="14"/>
        <v>0.17659537309075363</v>
      </c>
    </row>
    <row r="184" spans="6:11" x14ac:dyDescent="0.25">
      <c r="F184" s="1">
        <f t="shared" si="15"/>
        <v>177</v>
      </c>
      <c r="G184" s="1">
        <f>SQRT(K182*20/$B$12)</f>
        <v>1.9048484182294676</v>
      </c>
      <c r="H184" s="1">
        <f t="shared" si="11"/>
        <v>3.7401611230698959E-3</v>
      </c>
      <c r="I184" s="1">
        <f t="shared" si="12"/>
        <v>3.7401611230698959E-3</v>
      </c>
      <c r="J184" s="1">
        <f t="shared" si="13"/>
        <v>4.7621210455736692E-3</v>
      </c>
      <c r="K184" s="1">
        <f t="shared" si="14"/>
        <v>0.17183325204517996</v>
      </c>
    </row>
    <row r="185" spans="6:11" x14ac:dyDescent="0.25">
      <c r="F185" s="1">
        <f t="shared" si="15"/>
        <v>178</v>
      </c>
      <c r="G185" s="1">
        <f>SQRT(K183*20/$B$12)</f>
        <v>1.8793428469480165</v>
      </c>
      <c r="H185" s="1">
        <f t="shared" si="11"/>
        <v>3.69008105096776E-3</v>
      </c>
      <c r="I185" s="1">
        <f t="shared" si="12"/>
        <v>3.69008105096776E-3</v>
      </c>
      <c r="J185" s="1">
        <f t="shared" si="13"/>
        <v>4.6983571173700419E-3</v>
      </c>
      <c r="K185" s="1">
        <f t="shared" si="14"/>
        <v>0.16713489492780992</v>
      </c>
    </row>
    <row r="186" spans="6:11" x14ac:dyDescent="0.25">
      <c r="F186" s="1">
        <f t="shared" si="15"/>
        <v>179</v>
      </c>
      <c r="G186" s="1">
        <f>SQRT(K184*20/$B$12)</f>
        <v>1.8538302296041973</v>
      </c>
      <c r="H186" s="1">
        <f t="shared" si="11"/>
        <v>3.6399871439545162E-3</v>
      </c>
      <c r="I186" s="1">
        <f t="shared" si="12"/>
        <v>3.6399871439545162E-3</v>
      </c>
      <c r="J186" s="1">
        <f t="shared" si="13"/>
        <v>4.6345755740104938E-3</v>
      </c>
      <c r="K186" s="1">
        <f t="shared" si="14"/>
        <v>0.16250031935379944</v>
      </c>
    </row>
    <row r="187" spans="6:11" x14ac:dyDescent="0.25">
      <c r="F187" s="1">
        <f t="shared" si="15"/>
        <v>180</v>
      </c>
      <c r="G187" s="1">
        <f>SQRT(K185*20/$B$12)</f>
        <v>1.8283103649404386</v>
      </c>
      <c r="H187" s="1">
        <f t="shared" si="11"/>
        <v>3.5898790068618477E-3</v>
      </c>
      <c r="I187" s="1">
        <f t="shared" si="12"/>
        <v>3.5898790068618477E-3</v>
      </c>
      <c r="J187" s="1">
        <f t="shared" si="13"/>
        <v>4.5707759123510975E-3</v>
      </c>
      <c r="K187" s="1">
        <f t="shared" si="14"/>
        <v>0.15792954344144833</v>
      </c>
    </row>
    <row r="188" spans="6:11" x14ac:dyDescent="0.25">
      <c r="F188" s="1">
        <f t="shared" si="15"/>
        <v>181</v>
      </c>
      <c r="G188" s="1">
        <f>SQRT(K186*20/$B$12)</f>
        <v>1.8027830428930882</v>
      </c>
      <c r="H188" s="1">
        <f t="shared" si="11"/>
        <v>3.5397562272307371E-3</v>
      </c>
      <c r="I188" s="1">
        <f t="shared" si="12"/>
        <v>3.5397562272307371E-3</v>
      </c>
      <c r="J188" s="1">
        <f t="shared" si="13"/>
        <v>4.5069576072327205E-3</v>
      </c>
      <c r="K188" s="1">
        <f t="shared" si="14"/>
        <v>0.15342258583421561</v>
      </c>
    </row>
    <row r="189" spans="6:11" x14ac:dyDescent="0.25">
      <c r="F189" s="1">
        <f t="shared" si="15"/>
        <v>182</v>
      </c>
      <c r="G189" s="1">
        <f>SQRT(K187*20/$B$12)</f>
        <v>1.7772480440684917</v>
      </c>
      <c r="H189" s="1">
        <f t="shared" si="11"/>
        <v>3.4896183742827518E-3</v>
      </c>
      <c r="I189" s="1">
        <f t="shared" si="12"/>
        <v>3.4896183742827518E-3</v>
      </c>
      <c r="J189" s="1">
        <f t="shared" si="13"/>
        <v>4.4431201101712298E-3</v>
      </c>
      <c r="K189" s="1">
        <f t="shared" si="14"/>
        <v>0.14897946572404439</v>
      </c>
    </row>
    <row r="190" spans="6:11" x14ac:dyDescent="0.25">
      <c r="F190" s="1">
        <f t="shared" si="15"/>
        <v>183</v>
      </c>
      <c r="G190" s="1">
        <f>SQRT(K188*20/$B$12)</f>
        <v>1.7517051391793665</v>
      </c>
      <c r="H190" s="1">
        <f t="shared" si="11"/>
        <v>3.4394649978133655E-3</v>
      </c>
      <c r="I190" s="1">
        <f t="shared" si="12"/>
        <v>3.4394649978133655E-3</v>
      </c>
      <c r="J190" s="1">
        <f t="shared" si="13"/>
        <v>4.3792628479484173E-3</v>
      </c>
      <c r="K190" s="1">
        <f t="shared" si="14"/>
        <v>0.14460020287609596</v>
      </c>
    </row>
    <row r="191" spans="6:11" x14ac:dyDescent="0.25">
      <c r="F191" s="1">
        <f t="shared" si="15"/>
        <v>184</v>
      </c>
      <c r="G191" s="1">
        <f>SQRT(K189*20/$B$12)</f>
        <v>1.7261540884377891</v>
      </c>
      <c r="H191" s="1">
        <f t="shared" si="11"/>
        <v>3.3892956270000904E-3</v>
      </c>
      <c r="I191" s="1">
        <f t="shared" si="12"/>
        <v>3.3892956270000904E-3</v>
      </c>
      <c r="J191" s="1">
        <f t="shared" si="13"/>
        <v>4.3153852210944732E-3</v>
      </c>
      <c r="K191" s="1">
        <f t="shared" si="14"/>
        <v>0.14028481765500148</v>
      </c>
    </row>
    <row r="192" spans="6:11" x14ac:dyDescent="0.25">
      <c r="F192" s="1">
        <f t="shared" si="15"/>
        <v>185</v>
      </c>
      <c r="G192" s="1">
        <f>SQRT(K190*20/$B$12)</f>
        <v>1.70059464090072</v>
      </c>
      <c r="H192" s="1">
        <f t="shared" si="11"/>
        <v>3.3391097691174215E-3</v>
      </c>
      <c r="I192" s="1">
        <f t="shared" si="12"/>
        <v>3.3391097691174215E-3</v>
      </c>
      <c r="J192" s="1">
        <f t="shared" si="13"/>
        <v>4.2514866022518001E-3</v>
      </c>
      <c r="K192" s="1">
        <f t="shared" si="14"/>
        <v>0.13603333105274967</v>
      </c>
    </row>
    <row r="193" spans="6:11" x14ac:dyDescent="0.25">
      <c r="F193" s="1">
        <f t="shared" si="15"/>
        <v>186</v>
      </c>
      <c r="G193" s="1">
        <f>SQRT(K191*20/$B$12)</f>
        <v>1.6750265337635204</v>
      </c>
      <c r="H193" s="1">
        <f t="shared" si="11"/>
        <v>3.2889069081496573E-3</v>
      </c>
      <c r="I193" s="1">
        <f t="shared" si="12"/>
        <v>3.2889069081496573E-3</v>
      </c>
      <c r="J193" s="1">
        <f t="shared" si="13"/>
        <v>4.1875663344088012E-3</v>
      </c>
      <c r="K193" s="1">
        <f t="shared" si="14"/>
        <v>0.13184576471834086</v>
      </c>
    </row>
    <row r="194" spans="6:11" x14ac:dyDescent="0.25">
      <c r="F194" s="1">
        <f t="shared" si="15"/>
        <v>187</v>
      </c>
      <c r="G194" s="1">
        <f>SQRT(K192*20/$B$12)</f>
        <v>1.6494494915964091</v>
      </c>
      <c r="H194" s="1">
        <f t="shared" si="11"/>
        <v>3.2386865032916867E-3</v>
      </c>
      <c r="I194" s="1">
        <f t="shared" si="12"/>
        <v>3.2386865032916867E-3</v>
      </c>
      <c r="J194" s="1">
        <f t="shared" si="13"/>
        <v>4.1236237289910237E-3</v>
      </c>
      <c r="K194" s="1">
        <f t="shared" si="14"/>
        <v>0.12772214098934984</v>
      </c>
    </row>
    <row r="195" spans="6:11" x14ac:dyDescent="0.25">
      <c r="F195" s="1">
        <f t="shared" si="15"/>
        <v>188</v>
      </c>
      <c r="G195" s="1">
        <f>SQRT(K193*20/$B$12)</f>
        <v>1.6238632255182122</v>
      </c>
      <c r="H195" s="1">
        <f t="shared" si="11"/>
        <v>3.1884479873266506E-3</v>
      </c>
      <c r="I195" s="1">
        <f t="shared" si="12"/>
        <v>3.1884479873266506E-3</v>
      </c>
      <c r="J195" s="1">
        <f t="shared" si="13"/>
        <v>4.0596580637955303E-3</v>
      </c>
      <c r="K195" s="1">
        <f t="shared" si="14"/>
        <v>0.1236624829255543</v>
      </c>
    </row>
    <row r="196" spans="6:11" x14ac:dyDescent="0.25">
      <c r="F196" s="1">
        <f t="shared" si="15"/>
        <v>189</v>
      </c>
      <c r="G196" s="1">
        <f>SQRT(K194*20/$B$12)</f>
        <v>1.5982674323011166</v>
      </c>
      <c r="H196" s="1">
        <f t="shared" si="11"/>
        <v>3.1381907648681314E-3</v>
      </c>
      <c r="I196" s="1">
        <f t="shared" si="12"/>
        <v>3.1381907648681314E-3</v>
      </c>
      <c r="J196" s="1">
        <f t="shared" si="13"/>
        <v>3.9956685807527922E-3</v>
      </c>
      <c r="K196" s="1">
        <f t="shared" si="14"/>
        <v>0.11966681434480152</v>
      </c>
    </row>
    <row r="197" spans="6:11" x14ac:dyDescent="0.25">
      <c r="F197" s="1">
        <f t="shared" si="15"/>
        <v>190</v>
      </c>
      <c r="G197" s="1">
        <f>SQRT(K195*20/$B$12)</f>
        <v>1.5726617933993512</v>
      </c>
      <c r="H197" s="1">
        <f t="shared" si="11"/>
        <v>3.0879142104529695E-3</v>
      </c>
      <c r="I197" s="1">
        <f t="shared" si="12"/>
        <v>3.0879142104529695E-3</v>
      </c>
      <c r="J197" s="1">
        <f t="shared" si="13"/>
        <v>3.9316544834983782E-3</v>
      </c>
      <c r="K197" s="1">
        <f t="shared" si="14"/>
        <v>0.11573515986130314</v>
      </c>
    </row>
    <row r="198" spans="6:11" x14ac:dyDescent="0.25">
      <c r="F198" s="1">
        <f t="shared" si="15"/>
        <v>191</v>
      </c>
      <c r="G198" s="1">
        <f>SQRT(K196*20/$B$12)</f>
        <v>1.5470459738938962</v>
      </c>
      <c r="H198" s="1">
        <f t="shared" si="11"/>
        <v>3.0376176664692073E-3</v>
      </c>
      <c r="I198" s="1">
        <f t="shared" si="12"/>
        <v>3.0376176664692073E-3</v>
      </c>
      <c r="J198" s="1">
        <f t="shared" si="13"/>
        <v>3.8676149347347411E-3</v>
      </c>
      <c r="K198" s="1">
        <f t="shared" si="14"/>
        <v>0.1118675449265684</v>
      </c>
    </row>
    <row r="199" spans="6:11" x14ac:dyDescent="0.25">
      <c r="F199" s="1">
        <f t="shared" si="15"/>
        <v>192</v>
      </c>
      <c r="G199" s="1">
        <f>SQRT(K197*20/$B$12)</f>
        <v>1.5214196213443101</v>
      </c>
      <c r="H199" s="1">
        <f t="shared" si="11"/>
        <v>2.9873004409016559E-3</v>
      </c>
      <c r="I199" s="1">
        <f t="shared" si="12"/>
        <v>2.9873004409016559E-3</v>
      </c>
      <c r="J199" s="1">
        <f t="shared" si="13"/>
        <v>3.8035490533607753E-3</v>
      </c>
      <c r="K199" s="1">
        <f t="shared" si="14"/>
        <v>0.10806399587320763</v>
      </c>
    </row>
    <row r="200" spans="6:11" x14ac:dyDescent="0.25">
      <c r="F200" s="1">
        <f t="shared" si="15"/>
        <v>193</v>
      </c>
      <c r="G200" s="1">
        <f>SQRT(K198*20/$B$12)</f>
        <v>1.4957823645376627</v>
      </c>
      <c r="H200" s="1">
        <f t="shared" si="11"/>
        <v>2.936961804875432E-3</v>
      </c>
      <c r="I200" s="1">
        <f t="shared" si="12"/>
        <v>2.936961804875432E-3</v>
      </c>
      <c r="J200" s="1">
        <f t="shared" si="13"/>
        <v>3.7394559113441569E-3</v>
      </c>
      <c r="K200" s="1">
        <f t="shared" si="14"/>
        <v>0.10432453996186347</v>
      </c>
    </row>
    <row r="201" spans="6:11" x14ac:dyDescent="0.25">
      <c r="F201" s="1">
        <f t="shared" si="15"/>
        <v>194</v>
      </c>
      <c r="G201" s="1">
        <f>SQRT(K199*20/$B$12)</f>
        <v>1.4701338121232579</v>
      </c>
      <c r="H201" s="1">
        <f t="shared" si="11"/>
        <v>2.8866009899752403E-3</v>
      </c>
      <c r="I201" s="1">
        <f t="shared" si="12"/>
        <v>2.8866009899752403E-3</v>
      </c>
      <c r="J201" s="1">
        <f t="shared" si="13"/>
        <v>3.6753345303081448E-3</v>
      </c>
      <c r="K201" s="1">
        <f t="shared" si="14"/>
        <v>0.10064920543155532</v>
      </c>
    </row>
    <row r="202" spans="6:11" x14ac:dyDescent="0.25">
      <c r="F202" s="1">
        <f t="shared" si="15"/>
        <v>195</v>
      </c>
      <c r="G202" s="1">
        <f>SQRT(K200*20/$B$12)</f>
        <v>1.4444735511203619</v>
      </c>
      <c r="H202" s="1">
        <f t="shared" ref="H202:H251" si="16">$E$8*G202</f>
        <v>2.8362171853153063E-3</v>
      </c>
      <c r="I202" s="1">
        <f t="shared" ref="I202:I251" si="17">H202*$B$6</f>
        <v>2.8362171853153063E-3</v>
      </c>
      <c r="J202" s="1">
        <f t="shared" ref="J202:J251" si="18">I202/$C$8</f>
        <v>3.6111838778009053E-3</v>
      </c>
      <c r="K202" s="1">
        <f t="shared" ref="K202:K251" si="19">K201-J202</f>
        <v>9.7038021553754419E-2</v>
      </c>
    </row>
    <row r="203" spans="6:11" x14ac:dyDescent="0.25">
      <c r="F203" s="1">
        <f t="shared" si="15"/>
        <v>196</v>
      </c>
      <c r="G203" s="1">
        <f>SQRT(K201*20/$B$12)</f>
        <v>1.4188011452844329</v>
      </c>
      <c r="H203" s="1">
        <f t="shared" si="16"/>
        <v>2.7858095343314747E-3</v>
      </c>
      <c r="I203" s="1">
        <f t="shared" si="17"/>
        <v>2.7858095343314747E-3</v>
      </c>
      <c r="J203" s="1">
        <f t="shared" si="18"/>
        <v>3.5470028632110825E-3</v>
      </c>
      <c r="K203" s="1">
        <f t="shared" si="19"/>
        <v>9.349101869054334E-2</v>
      </c>
    </row>
    <row r="204" spans="6:11" x14ac:dyDescent="0.25">
      <c r="F204" s="1">
        <f t="shared" si="15"/>
        <v>197</v>
      </c>
      <c r="G204" s="1">
        <f>SQRT(K202*20/$B$12)</f>
        <v>1.3931161333153794</v>
      </c>
      <c r="H204" s="1">
        <f t="shared" si="16"/>
        <v>2.7353771312631347E-3</v>
      </c>
      <c r="I204" s="1">
        <f t="shared" si="17"/>
        <v>2.7353771312631347E-3</v>
      </c>
      <c r="J204" s="1">
        <f t="shared" si="18"/>
        <v>3.4827903332884493E-3</v>
      </c>
      <c r="K204" s="1">
        <f t="shared" si="19"/>
        <v>9.0008228357254888E-2</v>
      </c>
    </row>
    <row r="205" spans="6:11" x14ac:dyDescent="0.25">
      <c r="F205" s="1">
        <f t="shared" si="15"/>
        <v>198</v>
      </c>
      <c r="G205" s="1">
        <f>SQRT(K203*20/$B$12)</f>
        <v>1.3674180268890868</v>
      </c>
      <c r="H205" s="1">
        <f t="shared" si="16"/>
        <v>2.6849190172881284E-3</v>
      </c>
      <c r="I205" s="1">
        <f t="shared" si="17"/>
        <v>2.6849190172881284E-3</v>
      </c>
      <c r="J205" s="1">
        <f t="shared" si="18"/>
        <v>3.4185450672227172E-3</v>
      </c>
      <c r="K205" s="1">
        <f t="shared" si="19"/>
        <v>8.6589683290032166E-2</v>
      </c>
    </row>
    <row r="206" spans="6:11" x14ac:dyDescent="0.25">
      <c r="F206" s="1">
        <f t="shared" si="15"/>
        <v>199</v>
      </c>
      <c r="G206" s="1">
        <f>SQRT(K204*20/$B$12)</f>
        <v>1.3417063084907821</v>
      </c>
      <c r="H206" s="1">
        <f t="shared" si="16"/>
        <v>2.6344341762685763E-3</v>
      </c>
      <c r="I206" s="1">
        <f t="shared" si="17"/>
        <v>2.6344341762685763E-3</v>
      </c>
      <c r="J206" s="1">
        <f t="shared" si="18"/>
        <v>3.3542657712269555E-3</v>
      </c>
      <c r="K206" s="1">
        <f t="shared" si="19"/>
        <v>8.3235417518805213E-2</v>
      </c>
    </row>
    <row r="207" spans="6:11" x14ac:dyDescent="0.25">
      <c r="F207" s="1">
        <f t="shared" si="15"/>
        <v>200</v>
      </c>
      <c r="G207" s="1">
        <f>SQRT(K205*20/$B$12)</f>
        <v>1.3159804290257142</v>
      </c>
      <c r="H207" s="1">
        <f t="shared" si="16"/>
        <v>2.583921530059455E-3</v>
      </c>
      <c r="I207" s="1">
        <f t="shared" si="17"/>
        <v>2.583921530059455E-3</v>
      </c>
      <c r="J207" s="1">
        <f t="shared" si="18"/>
        <v>3.2899510725642855E-3</v>
      </c>
      <c r="K207" s="1">
        <f t="shared" si="19"/>
        <v>7.9945466446240926E-2</v>
      </c>
    </row>
    <row r="208" spans="6:11" x14ac:dyDescent="0.25">
      <c r="F208" s="1">
        <f t="shared" si="15"/>
        <v>201</v>
      </c>
      <c r="G208" s="1">
        <f>SQRT(K206*20/$B$12)</f>
        <v>1.2902398051789916</v>
      </c>
      <c r="H208" s="1">
        <f t="shared" si="16"/>
        <v>2.5333799333246538E-3</v>
      </c>
      <c r="I208" s="1">
        <f t="shared" si="17"/>
        <v>2.5333799333246538E-3</v>
      </c>
      <c r="J208" s="1">
        <f t="shared" si="18"/>
        <v>3.2255995129474792E-3</v>
      </c>
      <c r="K208" s="1">
        <f t="shared" si="19"/>
        <v>7.671986693329344E-2</v>
      </c>
    </row>
    <row r="209" spans="6:11" x14ac:dyDescent="0.25">
      <c r="F209" s="1">
        <f t="shared" si="15"/>
        <v>202</v>
      </c>
      <c r="G209" s="1">
        <f>SQRT(K207*20/$B$12)</f>
        <v>1.2644838164921612</v>
      </c>
      <c r="H209" s="1">
        <f t="shared" si="16"/>
        <v>2.4828081677968489E-3</v>
      </c>
      <c r="I209" s="1">
        <f t="shared" si="17"/>
        <v>2.4828081677968489E-3</v>
      </c>
      <c r="J209" s="1">
        <f t="shared" si="18"/>
        <v>3.1612095412304033E-3</v>
      </c>
      <c r="K209" s="1">
        <f t="shared" si="19"/>
        <v>7.3558657392063034E-2</v>
      </c>
    </row>
    <row r="210" spans="6:11" x14ac:dyDescent="0.25">
      <c r="F210" s="1">
        <f t="shared" si="15"/>
        <v>203</v>
      </c>
      <c r="G210" s="1">
        <f>SQRT(K208*20/$B$12)</f>
        <v>1.2387118021191101</v>
      </c>
      <c r="H210" s="1">
        <f t="shared" si="16"/>
        <v>2.4322049359077314E-3</v>
      </c>
      <c r="I210" s="1">
        <f t="shared" si="17"/>
        <v>2.4322049359077314E-3</v>
      </c>
      <c r="J210" s="1">
        <f t="shared" si="18"/>
        <v>3.0967795052977754E-3</v>
      </c>
      <c r="K210" s="1">
        <f t="shared" si="19"/>
        <v>7.0461877886765265E-2</v>
      </c>
    </row>
    <row r="211" spans="6:11" x14ac:dyDescent="0.25">
      <c r="F211" s="1">
        <f t="shared" si="15"/>
        <v>204</v>
      </c>
      <c r="G211" s="1">
        <f>SQRT(K209*20/$B$12)</f>
        <v>1.2129230572179353</v>
      </c>
      <c r="H211" s="1">
        <f t="shared" si="16"/>
        <v>2.3815688537034614E-3</v>
      </c>
      <c r="I211" s="1">
        <f t="shared" si="17"/>
        <v>2.3815688537034614E-3</v>
      </c>
      <c r="J211" s="1">
        <f t="shared" si="18"/>
        <v>3.0323076430448384E-3</v>
      </c>
      <c r="K211" s="1">
        <f t="shared" si="19"/>
        <v>6.7429570243720427E-2</v>
      </c>
    </row>
    <row r="212" spans="6:11" x14ac:dyDescent="0.25">
      <c r="F212" s="1">
        <f t="shared" si="15"/>
        <v>205</v>
      </c>
      <c r="G212" s="1">
        <f>SQRT(K210*20/$B$12)</f>
        <v>1.1871168289284293</v>
      </c>
      <c r="H212" s="1">
        <f t="shared" si="16"/>
        <v>2.3308984429464782E-3</v>
      </c>
      <c r="I212" s="1">
        <f t="shared" si="17"/>
        <v>2.3308984429464782E-3</v>
      </c>
      <c r="J212" s="1">
        <f t="shared" si="18"/>
        <v>2.9677920723210735E-3</v>
      </c>
      <c r="K212" s="1">
        <f t="shared" si="19"/>
        <v>6.446177817139935E-2</v>
      </c>
    </row>
    <row r="213" spans="6:11" x14ac:dyDescent="0.25">
      <c r="F213" s="1">
        <f t="shared" si="15"/>
        <v>206</v>
      </c>
      <c r="G213" s="1">
        <f>SQRT(K211*20/$B$12)</f>
        <v>1.161292311876458</v>
      </c>
      <c r="H213" s="1">
        <f t="shared" si="16"/>
        <v>2.2801921222883673E-3</v>
      </c>
      <c r="I213" s="1">
        <f t="shared" si="17"/>
        <v>2.2801921222883673E-3</v>
      </c>
      <c r="J213" s="1">
        <f t="shared" si="18"/>
        <v>2.9032307796911451E-3</v>
      </c>
      <c r="K213" s="1">
        <f t="shared" si="19"/>
        <v>6.1558547391708206E-2</v>
      </c>
    </row>
    <row r="214" spans="6:11" x14ac:dyDescent="0.25">
      <c r="F214" s="1">
        <f t="shared" si="15"/>
        <v>207</v>
      </c>
      <c r="G214" s="1">
        <f>SQRT(K212*20/$B$12)</f>
        <v>1.1354486431365443</v>
      </c>
      <c r="H214" s="1">
        <f t="shared" si="16"/>
        <v>2.2294481973789164E-3</v>
      </c>
      <c r="I214" s="1">
        <f t="shared" si="17"/>
        <v>2.2294481973789164E-3</v>
      </c>
      <c r="J214" s="1">
        <f t="shared" si="18"/>
        <v>2.8386216078413605E-3</v>
      </c>
      <c r="K214" s="1">
        <f t="shared" si="19"/>
        <v>5.8719925783866846E-2</v>
      </c>
    </row>
    <row r="215" spans="6:11" x14ac:dyDescent="0.25">
      <c r="F215" s="1">
        <f t="shared" si="15"/>
        <v>208</v>
      </c>
      <c r="G215" s="1">
        <f>SQRT(K213*20/$B$12)</f>
        <v>1.1095848965719932</v>
      </c>
      <c r="H215" s="1">
        <f t="shared" si="16"/>
        <v>2.1786648497529779E-3</v>
      </c>
      <c r="I215" s="1">
        <f t="shared" si="17"/>
        <v>2.1786648497529779E-3</v>
      </c>
      <c r="J215" s="1">
        <f t="shared" si="18"/>
        <v>2.7739622414299833E-3</v>
      </c>
      <c r="K215" s="1">
        <f t="shared" si="19"/>
        <v>5.5945963542436861E-2</v>
      </c>
    </row>
    <row r="216" spans="6:11" x14ac:dyDescent="0.25">
      <c r="F216" s="1">
        <f t="shared" si="15"/>
        <v>209</v>
      </c>
      <c r="G216" s="1">
        <f>SQRT(K214*20/$B$12)</f>
        <v>1.083700076457474</v>
      </c>
      <c r="H216" s="1">
        <f t="shared" si="16"/>
        <v>2.1278401243084361E-3</v>
      </c>
      <c r="I216" s="1">
        <f t="shared" si="17"/>
        <v>2.1278401243084361E-3</v>
      </c>
      <c r="J216" s="1">
        <f t="shared" si="18"/>
        <v>2.7092501911436854E-3</v>
      </c>
      <c r="K216" s="1">
        <f t="shared" si="19"/>
        <v>5.3236713351293173E-2</v>
      </c>
    </row>
    <row r="217" spans="6:11" x14ac:dyDescent="0.25">
      <c r="F217" s="1">
        <f t="shared" si="15"/>
        <v>210</v>
      </c>
      <c r="G217" s="1">
        <f>SQRT(K215*20/$B$12)</f>
        <v>1.0577931102715161</v>
      </c>
      <c r="H217" s="1">
        <f t="shared" si="16"/>
        <v>2.0769719151543082E-3</v>
      </c>
      <c r="I217" s="1">
        <f t="shared" si="17"/>
        <v>2.0769719151543082E-3</v>
      </c>
      <c r="J217" s="1">
        <f t="shared" si="18"/>
        <v>2.6444827756787904E-3</v>
      </c>
      <c r="K217" s="1">
        <f t="shared" si="19"/>
        <v>5.0592230575614384E-2</v>
      </c>
    </row>
    <row r="218" spans="6:11" x14ac:dyDescent="0.25">
      <c r="F218" s="1">
        <f t="shared" ref="F218:F251" si="20">F217+$B$6</f>
        <v>211</v>
      </c>
      <c r="G218" s="1">
        <f>SQRT(K216*20/$B$12)</f>
        <v>1.0318628405251464</v>
      </c>
      <c r="H218" s="1">
        <f t="shared" si="16"/>
        <v>2.0260579495663105E-3</v>
      </c>
      <c r="I218" s="1">
        <f t="shared" si="17"/>
        <v>2.0260579495663105E-3</v>
      </c>
      <c r="J218" s="1">
        <f t="shared" si="18"/>
        <v>2.5796571013128665E-3</v>
      </c>
      <c r="K218" s="1">
        <f t="shared" si="19"/>
        <v>4.8012573474301518E-2</v>
      </c>
    </row>
    <row r="219" spans="6:11" x14ac:dyDescent="0.25">
      <c r="F219" s="1">
        <f t="shared" si="20"/>
        <v>212</v>
      </c>
      <c r="G219" s="1">
        <f>SQRT(K217*20/$B$12)</f>
        <v>1.0059080154669389</v>
      </c>
      <c r="H219" s="1">
        <f t="shared" si="16"/>
        <v>1.9750957697362648E-3</v>
      </c>
      <c r="I219" s="1">
        <f t="shared" si="17"/>
        <v>1.9750957697362648E-3</v>
      </c>
      <c r="J219" s="1">
        <f t="shared" si="18"/>
        <v>2.5147700386673475E-3</v>
      </c>
      <c r="K219" s="1">
        <f t="shared" si="19"/>
        <v>4.5497803435634171E-2</v>
      </c>
    </row>
    <row r="220" spans="6:11" x14ac:dyDescent="0.25">
      <c r="F220" s="1">
        <f t="shared" si="20"/>
        <v>213</v>
      </c>
      <c r="G220" s="1">
        <f>SQRT(K218*20/$B$12)</f>
        <v>0.97992727847285921</v>
      </c>
      <c r="H220" s="1">
        <f t="shared" si="16"/>
        <v>1.9240827119391089E-3</v>
      </c>
      <c r="I220" s="1">
        <f t="shared" si="17"/>
        <v>1.9240827119391089E-3</v>
      </c>
      <c r="J220" s="1">
        <f t="shared" si="18"/>
        <v>2.4498181961821485E-3</v>
      </c>
      <c r="K220" s="1">
        <f t="shared" si="19"/>
        <v>4.3047985239452025E-2</v>
      </c>
    </row>
    <row r="221" spans="6:11" x14ac:dyDescent="0.25">
      <c r="F221" s="1">
        <f t="shared" si="20"/>
        <v>214</v>
      </c>
      <c r="G221" s="1">
        <f>SQRT(K219*20/$B$12)</f>
        <v>0.95391915588987841</v>
      </c>
      <c r="H221" s="1">
        <f t="shared" si="16"/>
        <v>1.8730158826638869E-3</v>
      </c>
      <c r="I221" s="1">
        <f t="shared" si="17"/>
        <v>1.8730158826638869E-3</v>
      </c>
      <c r="J221" s="1">
        <f t="shared" si="18"/>
        <v>2.3847978897246964E-3</v>
      </c>
      <c r="K221" s="1">
        <f t="shared" si="19"/>
        <v>4.0663187349727327E-2</v>
      </c>
    </row>
    <row r="222" spans="6:11" x14ac:dyDescent="0.25">
      <c r="F222" s="1">
        <f t="shared" si="20"/>
        <v>215</v>
      </c>
      <c r="G222" s="1">
        <f>SQRT(K220*20/$B$12)</f>
        <v>0.92788204305333277</v>
      </c>
      <c r="H222" s="1">
        <f t="shared" si="16"/>
        <v>1.8218921311588991E-3</v>
      </c>
      <c r="I222" s="1">
        <f t="shared" si="17"/>
        <v>1.8218921311588991E-3</v>
      </c>
      <c r="J222" s="1">
        <f t="shared" si="18"/>
        <v>2.319705107633332E-3</v>
      </c>
      <c r="K222" s="1">
        <f t="shared" si="19"/>
        <v>3.8343482242093996E-2</v>
      </c>
    </row>
    <row r="223" spans="6:11" x14ac:dyDescent="0.25">
      <c r="F223" s="1">
        <f t="shared" si="20"/>
        <v>216</v>
      </c>
      <c r="G223" s="1">
        <f>SQRT(K221*20/$B$12)</f>
        <v>0.9018141881367433</v>
      </c>
      <c r="H223" s="1">
        <f t="shared" si="16"/>
        <v>1.7707080177208978E-3</v>
      </c>
      <c r="I223" s="1">
        <f t="shared" si="17"/>
        <v>1.7707080177208978E-3</v>
      </c>
      <c r="J223" s="1">
        <f t="shared" si="18"/>
        <v>2.2545354703418586E-3</v>
      </c>
      <c r="K223" s="1">
        <f t="shared" si="19"/>
        <v>3.6088946771752138E-2</v>
      </c>
    </row>
    <row r="224" spans="6:11" x14ac:dyDescent="0.25">
      <c r="F224" s="1">
        <f t="shared" si="20"/>
        <v>217</v>
      </c>
      <c r="G224" s="1">
        <f>SQRT(K222*20/$B$12)</f>
        <v>0.8757136734156411</v>
      </c>
      <c r="H224" s="1">
        <f t="shared" si="16"/>
        <v>1.7194597769066935E-3</v>
      </c>
      <c r="I224" s="1">
        <f t="shared" si="17"/>
        <v>1.7194597769066935E-3</v>
      </c>
      <c r="J224" s="1">
        <f t="shared" si="18"/>
        <v>2.1892841835391029E-3</v>
      </c>
      <c r="K224" s="1">
        <f t="shared" si="19"/>
        <v>3.3899662588213038E-2</v>
      </c>
    </row>
    <row r="225" spans="6:11" x14ac:dyDescent="0.25">
      <c r="F225" s="1">
        <f t="shared" si="20"/>
        <v>218</v>
      </c>
      <c r="G225" s="1">
        <f>SQRT(K223*20/$B$12)</f>
        <v>0.84957839342910779</v>
      </c>
      <c r="H225" s="1">
        <f t="shared" si="16"/>
        <v>1.6681432746534402E-3</v>
      </c>
      <c r="I225" s="1">
        <f t="shared" si="17"/>
        <v>1.6681432746534402E-3</v>
      </c>
      <c r="J225" s="1">
        <f t="shared" si="18"/>
        <v>2.1239459835727696E-3</v>
      </c>
      <c r="K225" s="1">
        <f t="shared" si="19"/>
        <v>3.1775716604640271E-2</v>
      </c>
    </row>
    <row r="226" spans="6:11" x14ac:dyDescent="0.25">
      <c r="F226" s="1">
        <f t="shared" si="20"/>
        <v>219</v>
      </c>
      <c r="G226" s="1">
        <f>SQRT(K224*20/$B$12)</f>
        <v>0.82340602939775009</v>
      </c>
      <c r="H226" s="1">
        <f t="shared" si="16"/>
        <v>1.6167539580484458E-3</v>
      </c>
      <c r="I226" s="1">
        <f t="shared" si="17"/>
        <v>1.6167539580484458E-3</v>
      </c>
      <c r="J226" s="1">
        <f t="shared" si="18"/>
        <v>2.0585150734943754E-3</v>
      </c>
      <c r="K226" s="1">
        <f t="shared" si="19"/>
        <v>2.9717201531145897E-2</v>
      </c>
    </row>
    <row r="227" spans="6:11" x14ac:dyDescent="0.25">
      <c r="F227" s="1">
        <f t="shared" si="20"/>
        <v>220</v>
      </c>
      <c r="G227" s="1">
        <f>SQRT(K225*20/$B$12)</f>
        <v>0.79719401909585719</v>
      </c>
      <c r="H227" s="1">
        <f t="shared" si="16"/>
        <v>1.5652867961732915E-3</v>
      </c>
      <c r="I227" s="1">
        <f t="shared" si="17"/>
        <v>1.5652867961732915E-3</v>
      </c>
      <c r="J227" s="1">
        <f t="shared" si="18"/>
        <v>1.992985047739643E-3</v>
      </c>
      <c r="K227" s="1">
        <f t="shared" si="19"/>
        <v>2.7724216483406255E-2</v>
      </c>
    </row>
    <row r="228" spans="6:11" x14ac:dyDescent="0.25">
      <c r="F228" s="1">
        <f t="shared" si="20"/>
        <v>221</v>
      </c>
      <c r="G228" s="1">
        <f>SQRT(K226*20/$B$12)</f>
        <v>0.77093952116643105</v>
      </c>
      <c r="H228" s="1">
        <f t="shared" si="16"/>
        <v>1.5137362100365579E-3</v>
      </c>
      <c r="I228" s="1">
        <f t="shared" si="17"/>
        <v>1.5137362100365579E-3</v>
      </c>
      <c r="J228" s="1">
        <f t="shared" si="18"/>
        <v>1.9273488029160778E-3</v>
      </c>
      <c r="K228" s="1">
        <f t="shared" si="19"/>
        <v>2.5796867680490179E-2</v>
      </c>
    </row>
    <row r="229" spans="6:11" x14ac:dyDescent="0.25">
      <c r="F229" s="1">
        <f t="shared" si="20"/>
        <v>222</v>
      </c>
      <c r="G229" s="1">
        <f>SQRT(K227*20/$B$12)</f>
        <v>0.74463937259377122</v>
      </c>
      <c r="H229" s="1">
        <f t="shared" si="16"/>
        <v>1.4620959890714405E-3</v>
      </c>
      <c r="I229" s="1">
        <f t="shared" si="17"/>
        <v>1.4620959890714405E-3</v>
      </c>
      <c r="J229" s="1">
        <f t="shared" si="18"/>
        <v>1.8615984314844284E-3</v>
      </c>
      <c r="K229" s="1">
        <f t="shared" si="19"/>
        <v>2.3935269249005752E-2</v>
      </c>
    </row>
    <row r="230" spans="6:11" x14ac:dyDescent="0.25">
      <c r="F230" s="1">
        <f t="shared" si="20"/>
        <v>223</v>
      </c>
      <c r="G230" s="1">
        <f>SQRT(K228*20/$B$12)</f>
        <v>0.71829003768562572</v>
      </c>
      <c r="H230" s="1">
        <f t="shared" si="16"/>
        <v>1.4103591909624359E-3</v>
      </c>
      <c r="I230" s="1">
        <f t="shared" si="17"/>
        <v>1.4103591909624359E-3</v>
      </c>
      <c r="J230" s="1">
        <f t="shared" si="18"/>
        <v>1.7957250942140643E-3</v>
      </c>
      <c r="K230" s="1">
        <f t="shared" si="19"/>
        <v>2.2139544154791687E-2</v>
      </c>
    </row>
    <row r="231" spans="6:11" x14ac:dyDescent="0.25">
      <c r="F231" s="1">
        <f t="shared" si="20"/>
        <v>224</v>
      </c>
      <c r="G231" s="1">
        <f>SQRT(K229*20/$B$12)</f>
        <v>0.69188754643183936</v>
      </c>
      <c r="H231" s="1">
        <f t="shared" si="16"/>
        <v>1.3585180206128335E-3</v>
      </c>
      <c r="I231" s="1">
        <f t="shared" si="17"/>
        <v>1.3585180206128335E-3</v>
      </c>
      <c r="J231" s="1">
        <f t="shared" si="18"/>
        <v>1.7297188660795985E-3</v>
      </c>
      <c r="K231" s="1">
        <f t="shared" si="19"/>
        <v>2.0409825288712088E-2</v>
      </c>
    </row>
    <row r="232" spans="6:11" x14ac:dyDescent="0.25">
      <c r="F232" s="1">
        <f t="shared" si="20"/>
        <v>225</v>
      </c>
      <c r="G232" s="1">
        <f>SQRT(K230*20/$B$12)</f>
        <v>0.66542741945019801</v>
      </c>
      <c r="H232" s="1">
        <f t="shared" si="16"/>
        <v>1.3065636827762224E-3</v>
      </c>
      <c r="I232" s="1">
        <f t="shared" si="17"/>
        <v>1.3065636827762224E-3</v>
      </c>
      <c r="J232" s="1">
        <f t="shared" si="18"/>
        <v>1.6635685486254951E-3</v>
      </c>
      <c r="K232" s="1">
        <f t="shared" si="19"/>
        <v>1.8746256740086592E-2</v>
      </c>
    </row>
    <row r="233" spans="6:11" x14ac:dyDescent="0.25">
      <c r="F233" s="1">
        <f t="shared" si="20"/>
        <v>226</v>
      </c>
      <c r="G233" s="1">
        <f>SQRT(K231*20/$B$12)</f>
        <v>0.63890457583143678</v>
      </c>
      <c r="H233" s="1">
        <f t="shared" si="16"/>
        <v>1.2544862011105906E-3</v>
      </c>
      <c r="I233" s="1">
        <f t="shared" si="17"/>
        <v>1.2544862011105906E-3</v>
      </c>
      <c r="J233" s="1">
        <f t="shared" si="18"/>
        <v>1.5972614395785923E-3</v>
      </c>
      <c r="K233" s="1">
        <f t="shared" si="19"/>
        <v>1.7148995300508001E-2</v>
      </c>
    </row>
    <row r="234" spans="6:11" x14ac:dyDescent="0.25">
      <c r="F234" s="1">
        <f t="shared" si="20"/>
        <v>227</v>
      </c>
      <c r="G234" s="1">
        <f>SQRT(K232*20/$B$12)</f>
        <v>0.61231321894800694</v>
      </c>
      <c r="H234" s="1">
        <f t="shared" si="16"/>
        <v>1.2022741939643608E-3</v>
      </c>
      <c r="I234" s="1">
        <f t="shared" si="17"/>
        <v>1.2022741939643608E-3</v>
      </c>
      <c r="J234" s="1">
        <f t="shared" si="18"/>
        <v>1.5307830473700174E-3</v>
      </c>
      <c r="K234" s="1">
        <f t="shared" si="19"/>
        <v>1.5618212253137984E-2</v>
      </c>
    </row>
    <row r="235" spans="6:11" x14ac:dyDescent="0.25">
      <c r="F235" s="1">
        <f t="shared" si="20"/>
        <v>228</v>
      </c>
      <c r="G235" s="1">
        <f>SQRT(K233*20/$B$12)</f>
        <v>0.58564669353456644</v>
      </c>
      <c r="H235" s="1">
        <f t="shared" si="16"/>
        <v>1.1499145937545919E-3</v>
      </c>
      <c r="I235" s="1">
        <f t="shared" si="17"/>
        <v>1.1499145937545919E-3</v>
      </c>
      <c r="J235" s="1">
        <f t="shared" si="18"/>
        <v>1.4641167338364162E-3</v>
      </c>
      <c r="K235" s="1">
        <f t="shared" si="19"/>
        <v>1.4154095519301567E-2</v>
      </c>
    </row>
    <row r="236" spans="6:11" x14ac:dyDescent="0.25">
      <c r="F236" s="1">
        <f t="shared" si="20"/>
        <v>229</v>
      </c>
      <c r="G236" s="1">
        <f>SQRT(K234*20/$B$12)</f>
        <v>0.55889730483470135</v>
      </c>
      <c r="H236" s="1">
        <f t="shared" si="16"/>
        <v>1.0973922918623956E-3</v>
      </c>
      <c r="I236" s="1">
        <f t="shared" si="17"/>
        <v>1.0973922918623956E-3</v>
      </c>
      <c r="J236" s="1">
        <f t="shared" si="18"/>
        <v>1.3972432620867534E-3</v>
      </c>
      <c r="K236" s="1">
        <f t="shared" si="19"/>
        <v>1.2756852257214815E-2</v>
      </c>
    </row>
    <row r="237" spans="6:11" x14ac:dyDescent="0.25">
      <c r="F237" s="1">
        <f t="shared" si="20"/>
        <v>230</v>
      </c>
      <c r="G237" s="1">
        <f>SQRT(K235*20/$B$12)</f>
        <v>0.53205608694857465</v>
      </c>
      <c r="H237" s="1">
        <f t="shared" si="16"/>
        <v>1.0446896837846091E-3</v>
      </c>
      <c r="I237" s="1">
        <f t="shared" si="17"/>
        <v>1.0446896837846091E-3</v>
      </c>
      <c r="J237" s="1">
        <f t="shared" si="18"/>
        <v>1.3301402173714369E-3</v>
      </c>
      <c r="K237" s="1">
        <f t="shared" si="19"/>
        <v>1.1426712039843377E-2</v>
      </c>
    </row>
    <row r="238" spans="6:11" x14ac:dyDescent="0.25">
      <c r="F238" s="1">
        <f t="shared" si="20"/>
        <v>231</v>
      </c>
      <c r="G238" s="1">
        <f>SQRT(K236*20/$B$12)</f>
        <v>0.50511250208324365</v>
      </c>
      <c r="H238" s="1">
        <f t="shared" si="16"/>
        <v>9.9178607861317341E-4</v>
      </c>
      <c r="I238" s="1">
        <f t="shared" si="17"/>
        <v>9.9178607861317341E-4</v>
      </c>
      <c r="J238" s="1">
        <f t="shared" si="18"/>
        <v>1.2627812552081091E-3</v>
      </c>
      <c r="K238" s="1">
        <f t="shared" si="19"/>
        <v>1.0163930784635268E-2</v>
      </c>
    </row>
    <row r="239" spans="6:11" x14ac:dyDescent="0.25">
      <c r="F239" s="1">
        <f t="shared" si="20"/>
        <v>232</v>
      </c>
      <c r="G239" s="1">
        <f>SQRT(K237*20/$B$12)</f>
        <v>0.47805404416739294</v>
      </c>
      <c r="H239" s="1">
        <f t="shared" si="16"/>
        <v>9.3865692073448264E-4</v>
      </c>
      <c r="I239" s="1">
        <f t="shared" si="17"/>
        <v>9.3865692073448264E-4</v>
      </c>
      <c r="J239" s="1">
        <f t="shared" si="18"/>
        <v>1.1951351104184825E-3</v>
      </c>
      <c r="K239" s="1">
        <f t="shared" si="19"/>
        <v>8.9687956742167847E-3</v>
      </c>
    </row>
    <row r="240" spans="6:11" x14ac:dyDescent="0.25">
      <c r="F240" s="1">
        <f t="shared" si="20"/>
        <v>233</v>
      </c>
      <c r="G240" s="1">
        <f>SQRT(K238*20/$B$12)</f>
        <v>0.45086570749170318</v>
      </c>
      <c r="H240" s="1">
        <f t="shared" si="16"/>
        <v>8.8527274650718711E-4</v>
      </c>
      <c r="I240" s="1">
        <f t="shared" si="17"/>
        <v>8.8527274650718711E-4</v>
      </c>
      <c r="J240" s="1">
        <f t="shared" si="18"/>
        <v>1.127164268729258E-3</v>
      </c>
      <c r="K240" s="1">
        <f t="shared" si="19"/>
        <v>7.8416314054875272E-3</v>
      </c>
    </row>
    <row r="241" spans="6:12" x14ac:dyDescent="0.25">
      <c r="F241" s="1">
        <f t="shared" si="20"/>
        <v>234</v>
      </c>
      <c r="G241" s="1">
        <f>SQRT(K239*20/$B$12)</f>
        <v>0.42352926060757817</v>
      </c>
      <c r="H241" s="1">
        <f t="shared" si="16"/>
        <v>8.3159775856567794E-4</v>
      </c>
      <c r="I241" s="1">
        <f t="shared" si="17"/>
        <v>8.3159775856567794E-4</v>
      </c>
      <c r="J241" s="1">
        <f t="shared" si="18"/>
        <v>1.0588231515189456E-3</v>
      </c>
      <c r="K241" s="1">
        <f t="shared" si="19"/>
        <v>6.7828082539685818E-3</v>
      </c>
    </row>
    <row r="242" spans="6:12" x14ac:dyDescent="0.25">
      <c r="F242" s="1">
        <f t="shared" si="20"/>
        <v>235</v>
      </c>
      <c r="G242" s="1">
        <f>SQRT(K240*20/$B$12)</f>
        <v>0.39602223210294968</v>
      </c>
      <c r="H242" s="1">
        <f t="shared" si="16"/>
        <v>7.7758783439553676E-4</v>
      </c>
      <c r="I242" s="1">
        <f t="shared" si="17"/>
        <v>7.7758783439553676E-4</v>
      </c>
      <c r="J242" s="1">
        <f t="shared" si="18"/>
        <v>9.9005558025737437E-4</v>
      </c>
      <c r="K242" s="1">
        <f t="shared" si="19"/>
        <v>5.7927526737112075E-3</v>
      </c>
    </row>
    <row r="243" spans="6:12" x14ac:dyDescent="0.25">
      <c r="F243" s="1">
        <f t="shared" si="20"/>
        <v>236</v>
      </c>
      <c r="G243" s="1">
        <f>SQRT(K241*20/$B$12)</f>
        <v>0.36831645759550641</v>
      </c>
      <c r="H243" s="1">
        <f t="shared" si="16"/>
        <v>7.2318767336141223E-4</v>
      </c>
      <c r="I243" s="1">
        <f t="shared" si="17"/>
        <v>7.2318767336141223E-4</v>
      </c>
      <c r="J243" s="1">
        <f t="shared" si="18"/>
        <v>9.2079114398876613E-4</v>
      </c>
      <c r="K243" s="1">
        <f t="shared" si="19"/>
        <v>4.8719615297224414E-3</v>
      </c>
    </row>
    <row r="244" spans="6:12" x14ac:dyDescent="0.25">
      <c r="F244" s="1">
        <f t="shared" si="20"/>
        <v>237</v>
      </c>
      <c r="G244" s="1">
        <f>SQRT(K242*20/$B$12)</f>
        <v>0.34037593565473157</v>
      </c>
      <c r="H244" s="1">
        <f t="shared" si="16"/>
        <v>6.6832658681978559E-4</v>
      </c>
      <c r="I244" s="1">
        <f t="shared" si="17"/>
        <v>6.6832658681978559E-4</v>
      </c>
      <c r="J244" s="1">
        <f t="shared" si="18"/>
        <v>8.5093983913682903E-4</v>
      </c>
      <c r="K244" s="1">
        <f t="shared" si="19"/>
        <v>4.0210216905856126E-3</v>
      </c>
    </row>
    <row r="245" spans="6:12" x14ac:dyDescent="0.25">
      <c r="F245" s="1">
        <f t="shared" si="20"/>
        <v>238</v>
      </c>
      <c r="G245" s="1">
        <f>SQRT(K243*20/$B$12)</f>
        <v>0.31215355130679884</v>
      </c>
      <c r="H245" s="1">
        <f t="shared" si="16"/>
        <v>6.1291206473587743E-4</v>
      </c>
      <c r="I245" s="1">
        <f t="shared" si="17"/>
        <v>6.1291206473587743E-4</v>
      </c>
      <c r="J245" s="1">
        <f t="shared" si="18"/>
        <v>7.8038387826699716E-4</v>
      </c>
      <c r="K245" s="1">
        <f t="shared" si="19"/>
        <v>3.2406378123186154E-3</v>
      </c>
    </row>
    <row r="246" spans="6:12" x14ac:dyDescent="0.25">
      <c r="F246" s="1">
        <f t="shared" si="20"/>
        <v>239</v>
      </c>
      <c r="G246" s="1">
        <f>SQRT(K244*20/$B$12)</f>
        <v>0.28358585374197531</v>
      </c>
      <c r="H246" s="1">
        <f t="shared" si="16"/>
        <v>5.5681952173611206E-4</v>
      </c>
      <c r="I246" s="1">
        <f t="shared" si="17"/>
        <v>5.5681952173611206E-4</v>
      </c>
      <c r="J246" s="1">
        <f t="shared" si="18"/>
        <v>7.0896463435493834E-4</v>
      </c>
      <c r="K246" s="1">
        <f t="shared" si="19"/>
        <v>2.5316731779636771E-3</v>
      </c>
    </row>
    <row r="247" spans="6:12" x14ac:dyDescent="0.25">
      <c r="F247" s="1">
        <f t="shared" si="20"/>
        <v>240</v>
      </c>
      <c r="G247" s="1">
        <f>SQRT(K245*20/$B$12)</f>
        <v>0.25458429120554671</v>
      </c>
      <c r="H247" s="1">
        <f t="shared" si="16"/>
        <v>4.9987508685669381E-4</v>
      </c>
      <c r="I247" s="1">
        <f t="shared" si="17"/>
        <v>4.9987508685669381E-4</v>
      </c>
      <c r="J247" s="1">
        <f t="shared" si="18"/>
        <v>6.3646072801386679E-4</v>
      </c>
      <c r="K247" s="1">
        <f t="shared" si="19"/>
        <v>1.8952124499498103E-3</v>
      </c>
    </row>
    <row r="248" spans="6:12" x14ac:dyDescent="0.25">
      <c r="F248" s="9">
        <f t="shared" si="20"/>
        <v>241</v>
      </c>
      <c r="G248" s="1">
        <f>SQRT(K246*20/$B$12)</f>
        <v>0.22501951031054765</v>
      </c>
      <c r="H248" s="1">
        <f t="shared" si="16"/>
        <v>4.4182477531624328E-4</v>
      </c>
      <c r="I248" s="1">
        <f t="shared" si="17"/>
        <v>4.4182477531624328E-4</v>
      </c>
      <c r="J248" s="1">
        <f t="shared" si="18"/>
        <v>5.6254877577636921E-4</v>
      </c>
      <c r="K248" s="9">
        <f t="shared" si="19"/>
        <v>1.332663674173441E-3</v>
      </c>
      <c r="L248" s="4" t="s">
        <v>29</v>
      </c>
    </row>
    <row r="249" spans="6:12" x14ac:dyDescent="0.25">
      <c r="F249" s="1">
        <f t="shared" si="20"/>
        <v>242</v>
      </c>
      <c r="G249" s="1">
        <f>SQRT(K247*20/$B$12)</f>
        <v>0.19469074426390459</v>
      </c>
      <c r="H249" s="1">
        <f t="shared" si="16"/>
        <v>3.8227438243838244E-4</v>
      </c>
      <c r="I249" s="1">
        <f t="shared" si="17"/>
        <v>3.8227438243838244E-4</v>
      </c>
      <c r="J249" s="1">
        <f t="shared" si="18"/>
        <v>4.8672686065976155E-4</v>
      </c>
      <c r="K249" s="1">
        <f t="shared" si="19"/>
        <v>8.4593681351367942E-4</v>
      </c>
    </row>
    <row r="250" spans="6:12" x14ac:dyDescent="0.25">
      <c r="F250" s="1">
        <f t="shared" si="20"/>
        <v>243</v>
      </c>
      <c r="G250" s="1">
        <f>SQRT(K248*20/$B$12)</f>
        <v>0.16325881313873761</v>
      </c>
      <c r="H250" s="1">
        <f t="shared" si="16"/>
        <v>3.2055792999402934E-4</v>
      </c>
      <c r="I250" s="1">
        <f t="shared" si="17"/>
        <v>3.2055792999402934E-4</v>
      </c>
      <c r="J250" s="1">
        <f t="shared" si="18"/>
        <v>4.0814703284684409E-4</v>
      </c>
      <c r="K250" s="1">
        <f t="shared" si="19"/>
        <v>4.3778978066683533E-4</v>
      </c>
    </row>
    <row r="251" spans="6:12" x14ac:dyDescent="0.25">
      <c r="F251" s="1">
        <f t="shared" si="20"/>
        <v>244</v>
      </c>
      <c r="G251" s="1">
        <f>SQRT(K249*20/$B$12)</f>
        <v>0.13007244909294269</v>
      </c>
      <c r="H251" s="1">
        <f t="shared" si="16"/>
        <v>2.5539665656551319E-4</v>
      </c>
      <c r="I251" s="1">
        <f t="shared" si="17"/>
        <v>2.5539665656551319E-4</v>
      </c>
      <c r="J251" s="1">
        <f t="shared" si="18"/>
        <v>3.2518112273235674E-4</v>
      </c>
      <c r="K251" s="1">
        <f t="shared" si="19"/>
        <v>1.1260865793447859E-4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elmélet</vt:lpstr>
      <vt:lpstr>víz kiömlése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Windows-felhasználó</cp:lastModifiedBy>
  <dcterms:created xsi:type="dcterms:W3CDTF">2018-11-29T12:32:26Z</dcterms:created>
  <dcterms:modified xsi:type="dcterms:W3CDTF">2019-04-04T14:13:51Z</dcterms:modified>
</cp:coreProperties>
</file>